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 iterate="1" iterateCount="1" iterateDelta="1"/>
</workbook>
</file>

<file path=xl/sharedStrings.xml><?xml version="1.0" encoding="utf-8"?>
<sst xmlns="http://schemas.openxmlformats.org/spreadsheetml/2006/main" count="26" uniqueCount="19">
  <si>
    <t>Zweistufiges Zufallsexperiment - Die Augensumme zweier Würfel</t>
  </si>
  <si>
    <t>1. Würfel</t>
  </si>
  <si>
    <t>2. Würfel</t>
  </si>
  <si>
    <t>Summe</t>
  </si>
  <si>
    <t>Häufigkeitstabelle</t>
  </si>
  <si>
    <t>1.</t>
  </si>
  <si>
    <t>W</t>
  </si>
  <si>
    <t>ü</t>
  </si>
  <si>
    <t>r</t>
  </si>
  <si>
    <t>f</t>
  </si>
  <si>
    <t>e</t>
  </si>
  <si>
    <t>l</t>
  </si>
  <si>
    <t>2.</t>
  </si>
  <si>
    <t>Augensumme</t>
  </si>
  <si>
    <t>absolute Häufigkeit</t>
  </si>
  <si>
    <t xml:space="preserve"> </t>
  </si>
  <si>
    <t>Wahrscheinlichkeit %</t>
  </si>
  <si>
    <t>relative Häufigkeit %</t>
  </si>
  <si>
    <t>Anzahl Möglichkeiten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</si>
</sst>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ck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AB5" sqref="AB5"/>
    </sheetView>
  </sheetViews>
  <sheetFormatPr defaultColWidth="11.421875" defaultRowHeight="12.75"/>
  <cols>
    <col min="1" max="46" width="4.7109375" style="0" customWidth="1"/>
  </cols>
  <sheetData>
    <row r="1" spans="1:2" ht="24" customHeight="1">
      <c r="A1">
        <f>A1+1</f>
        <v>1</v>
      </c>
      <c r="B1" s="20" t="s">
        <v>0</v>
      </c>
    </row>
    <row r="2" ht="24" customHeight="1" thickBot="1"/>
    <row r="3" spans="2:25" s="4" customFormat="1" ht="24" customHeight="1" thickBot="1" thickTop="1">
      <c r="B3" s="14"/>
      <c r="C3" s="13" t="s">
        <v>1</v>
      </c>
      <c r="D3" s="6"/>
      <c r="F3" s="3"/>
      <c r="G3" s="14"/>
      <c r="H3" s="13" t="s">
        <v>2</v>
      </c>
      <c r="I3" s="12"/>
      <c r="L3" s="14"/>
      <c r="M3" s="13" t="s">
        <v>3</v>
      </c>
      <c r="N3" s="12"/>
      <c r="R3" s="3"/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11</v>
      </c>
    </row>
    <row r="4" spans="2:25" ht="24" customHeight="1" thickBot="1" thickTop="1">
      <c r="B4" s="7"/>
      <c r="C4" s="5"/>
      <c r="D4" s="8"/>
      <c r="G4" s="7"/>
      <c r="H4" s="5"/>
      <c r="I4" s="8"/>
      <c r="L4" s="7"/>
      <c r="M4" s="5"/>
      <c r="N4" s="8"/>
      <c r="R4" s="3" t="s">
        <v>12</v>
      </c>
      <c r="S4" s="29"/>
      <c r="T4" s="30">
        <v>1</v>
      </c>
      <c r="U4" s="31">
        <f>T4+1</f>
        <v>2</v>
      </c>
      <c r="V4" s="31">
        <f>U4+1</f>
        <v>3</v>
      </c>
      <c r="W4" s="31">
        <f>V4+1</f>
        <v>4</v>
      </c>
      <c r="X4" s="31">
        <f>W4+1</f>
        <v>5</v>
      </c>
      <c r="Y4" s="32">
        <f>X4+1</f>
        <v>6</v>
      </c>
    </row>
    <row r="5" spans="2:25" ht="24" customHeight="1" thickBot="1" thickTop="1">
      <c r="B5" s="9"/>
      <c r="C5" s="10">
        <f ca="1">IF(A1=1,"",INT(6*RAND()+1))</f>
        <v>6</v>
      </c>
      <c r="D5" s="11"/>
      <c r="E5" s="2"/>
      <c r="G5" s="9"/>
      <c r="H5" s="10">
        <f ca="1">IF(A1=1,"",INT(6*RAND()+1))</f>
        <v>3</v>
      </c>
      <c r="I5" s="11"/>
      <c r="L5" s="9"/>
      <c r="M5" s="10">
        <f>IF(A1=1,"",C5+H5)</f>
        <v>9</v>
      </c>
      <c r="N5" s="11"/>
      <c r="R5" s="3" t="s">
        <v>6</v>
      </c>
      <c r="S5" s="25">
        <v>1</v>
      </c>
      <c r="T5" s="26">
        <f>IF(AND($C$5=1,$H$5=1),T5+1,T5)</f>
        <v>0</v>
      </c>
      <c r="U5" s="27">
        <f>IF(AND($C$5=2,$H$5=1),U5+1,U5)</f>
        <v>0</v>
      </c>
      <c r="V5" s="27">
        <f>IF(AND($C$5=3,$H$5=1),V5+1,V5)</f>
        <v>0</v>
      </c>
      <c r="W5" s="27">
        <f>IF(AND($C$5=4,$H$5=1),W5+1,W5)</f>
        <v>0</v>
      </c>
      <c r="X5" s="27">
        <f>IF(AND($C$5=5,$H$5=1),X5+1,X5)</f>
        <v>0</v>
      </c>
      <c r="Y5" s="28">
        <f>IF(AND($C$5=6,$H$5=1),Y5+1,Y5)</f>
        <v>0</v>
      </c>
    </row>
    <row r="6" spans="18:25" ht="24" customHeight="1" thickBot="1" thickTop="1">
      <c r="R6" s="3" t="s">
        <v>7</v>
      </c>
      <c r="S6" s="23">
        <f>1+S5</f>
        <v>2</v>
      </c>
      <c r="T6" s="21">
        <f>IF(AND($C$5=1,$H$5=2),T6+1,T6)</f>
        <v>0</v>
      </c>
      <c r="U6" s="16">
        <f>IF(AND($C$5=2,$H$5=2),U6+1,U6)</f>
        <v>0</v>
      </c>
      <c r="V6" s="16">
        <f>IF(AND($C$5=3,$H$5=2),V6+1,V6)</f>
        <v>0</v>
      </c>
      <c r="W6" s="16">
        <f>IF(AND($C$5=4,$H$5=2),W6+1,W6)</f>
        <v>0</v>
      </c>
      <c r="X6" s="16">
        <f>IF(AND($C$5=5,$H$5=2),X6+1,X6)</f>
        <v>0</v>
      </c>
      <c r="Y6" s="17">
        <f>IF(AND($C$5=6,$H$5=2),Y6+1,Y6)</f>
        <v>0</v>
      </c>
    </row>
    <row r="7" spans="2:25" ht="24" customHeight="1" thickTop="1">
      <c r="B7" s="62" t="str">
        <f>IF(OR(C5=4,C5=5,C5=6),"o","")</f>
        <v>o</v>
      </c>
      <c r="C7" s="63"/>
      <c r="D7" s="64" t="str">
        <f>IF(OR(C5=4,C5=5,C5=6,C5=2,C5=3),"o","")</f>
        <v>o</v>
      </c>
      <c r="G7" s="62">
        <f>IF(OR(H5=4,H5=5,H5=6),"o","")</f>
      </c>
      <c r="H7" s="63"/>
      <c r="I7" s="64" t="str">
        <f>IF(OR(H5=4,H5=5,H5=6,H5=2,H5=3),"o","")</f>
        <v>o</v>
      </c>
      <c r="L7" s="1" t="s">
        <v>4</v>
      </c>
      <c r="R7" s="3" t="s">
        <v>8</v>
      </c>
      <c r="S7" s="23">
        <f>1+S6</f>
        <v>3</v>
      </c>
      <c r="T7" s="21">
        <f>IF(AND($C$5=1,$H$5=3),T7+1,T7)</f>
        <v>0</v>
      </c>
      <c r="U7" s="16">
        <f>IF(AND($C$5=2,$H$5=3),U7+1,U7)</f>
        <v>0</v>
      </c>
      <c r="V7" s="16">
        <f>IF(AND($C$5=3,$H$5=3),V7+1,V7)</f>
        <v>0</v>
      </c>
      <c r="W7" s="16">
        <f>IF(AND($C$5=4,$H$5=3),W7+1,W7)</f>
        <v>0</v>
      </c>
      <c r="X7" s="16">
        <f>IF(AND($C$5=5,$H$5=3),X7+1,X7)</f>
        <v>0</v>
      </c>
      <c r="Y7" s="17">
        <f>IF(AND($C$5=6,$H$5=3),Y7+1,Y7)</f>
        <v>1</v>
      </c>
    </row>
    <row r="8" spans="2:25" ht="24" customHeight="1">
      <c r="B8" s="65" t="str">
        <f>IF(C5=6,"o","")</f>
        <v>o</v>
      </c>
      <c r="C8" s="66">
        <f>IF(OR(C5=5,C5=3,C5=1),"o","")</f>
      </c>
      <c r="D8" s="67" t="str">
        <f>IF(C5=6,"o","")</f>
        <v>o</v>
      </c>
      <c r="G8" s="65">
        <f>IF(H5=6,"o","")</f>
      </c>
      <c r="H8" s="66" t="str">
        <f>IF(OR(H5=5,H5=3,H5=1),"o","")</f>
        <v>o</v>
      </c>
      <c r="I8" s="67">
        <f>IF(H5=6,"o","")</f>
      </c>
      <c r="R8" s="3" t="s">
        <v>9</v>
      </c>
      <c r="S8" s="23">
        <f>1+S7</f>
        <v>4</v>
      </c>
      <c r="T8" s="21">
        <f>IF(AND($C$5=1,$H$5=4),T8+1,T8)</f>
        <v>0</v>
      </c>
      <c r="U8" s="16">
        <f>IF(AND($C$5=2,$H$5=4),U8+1,U8)</f>
        <v>0</v>
      </c>
      <c r="V8" s="16">
        <f>IF(AND($C$5=3,$H$5=4),V8+1,V8)</f>
        <v>0</v>
      </c>
      <c r="W8" s="16">
        <f>IF(AND($C$5=4,$H$5=4),W8+1,W8)</f>
        <v>0</v>
      </c>
      <c r="X8" s="16">
        <f>IF(AND($C$5=5,$H$5=4),X8+1,X8)</f>
        <v>0</v>
      </c>
      <c r="Y8" s="17">
        <f>IF(AND($C$5=6,$H$5=4),Y8+1,Y8)</f>
        <v>0</v>
      </c>
    </row>
    <row r="9" spans="2:25" ht="24" customHeight="1" thickBot="1">
      <c r="B9" s="68" t="str">
        <f>IF(OR(C5=4,C5=5,C5=6,C5=2,C5=3),"o","")</f>
        <v>o</v>
      </c>
      <c r="C9" s="69"/>
      <c r="D9" s="70" t="str">
        <f>IF(OR(C5=4,C5=5,C5=6),"o","")</f>
        <v>o</v>
      </c>
      <c r="G9" s="68" t="str">
        <f>IF(OR(H5=4,H5=5,H5=6,H5=2,H5=3),"o","")</f>
        <v>o</v>
      </c>
      <c r="H9" s="69"/>
      <c r="I9" s="70">
        <f>IF(OR(H5=4,H5=5,H5=6),"o","")</f>
      </c>
      <c r="R9" s="3" t="s">
        <v>10</v>
      </c>
      <c r="S9" s="23">
        <f>1+S8</f>
        <v>5</v>
      </c>
      <c r="T9" s="21">
        <f>IF(AND($C$5=1,$H$5=5),T9+1,T9)</f>
        <v>0</v>
      </c>
      <c r="U9" s="16">
        <f>IF(AND($C$5=2,$H$5=5),U9+1,U9)</f>
        <v>0</v>
      </c>
      <c r="V9" s="16">
        <f>IF(AND($C$5=3,$H$5=5),V9+1,V9)</f>
        <v>0</v>
      </c>
      <c r="W9" s="16">
        <f>IF(AND($C$5=4,$H$5=5),W9+1,W9)</f>
        <v>0</v>
      </c>
      <c r="X9" s="16">
        <f>IF(AND($C$5=5,$H$5=5),X9+1,X9)</f>
        <v>0</v>
      </c>
      <c r="Y9" s="17">
        <f>IF(AND($C$5=6,$H$5=5),Y9+1,Y9)</f>
        <v>0</v>
      </c>
    </row>
    <row r="10" spans="2:25" ht="24" customHeight="1" thickBot="1" thickTop="1">
      <c r="B10" s="5"/>
      <c r="C10" s="61"/>
      <c r="R10" s="3" t="s">
        <v>11</v>
      </c>
      <c r="S10" s="24">
        <f>1+S9</f>
        <v>6</v>
      </c>
      <c r="T10" s="22">
        <f>IF(AND($C$5=1,$H$5=6),T10+1,T10)</f>
        <v>0</v>
      </c>
      <c r="U10" s="18">
        <f>IF(AND($C$5=2,$H$5=6),U10+1,U10)</f>
        <v>0</v>
      </c>
      <c r="V10" s="18">
        <f>IF(AND($C$5=3,$H$5=6),V10+1,V10)</f>
        <v>0</v>
      </c>
      <c r="W10" s="18">
        <f>IF(AND($C$5=4,$H$5=6),W10+1,W10)</f>
        <v>0</v>
      </c>
      <c r="X10" s="18">
        <f>IF(AND($C$5=5,$H$5=6),X10+1,X10)</f>
        <v>0</v>
      </c>
      <c r="Y10" s="19">
        <f>IF(AND($C$5=6,$H$5=6),Y10+1,Y10)</f>
        <v>0</v>
      </c>
    </row>
    <row r="11" ht="24" customHeight="1" thickBot="1" thickTop="1"/>
    <row r="12" spans="2:28" s="15" customFormat="1" ht="24" customHeight="1" thickBot="1" thickTop="1">
      <c r="B12" s="35" t="s">
        <v>13</v>
      </c>
      <c r="C12" s="36"/>
      <c r="D12" s="36"/>
      <c r="E12" s="36"/>
      <c r="F12" s="36"/>
      <c r="G12" s="37"/>
      <c r="H12" s="58">
        <v>2</v>
      </c>
      <c r="I12" s="59"/>
      <c r="J12" s="59">
        <v>3</v>
      </c>
      <c r="K12" s="59"/>
      <c r="L12" s="59">
        <v>4</v>
      </c>
      <c r="M12" s="59"/>
      <c r="N12" s="59">
        <v>5</v>
      </c>
      <c r="O12" s="59" t="s">
        <v>15</v>
      </c>
      <c r="P12" s="59">
        <v>6</v>
      </c>
      <c r="Q12" s="59"/>
      <c r="R12" s="59">
        <v>7</v>
      </c>
      <c r="S12" s="59"/>
      <c r="T12" s="59">
        <v>8</v>
      </c>
      <c r="U12" s="59"/>
      <c r="V12" s="59">
        <v>9</v>
      </c>
      <c r="W12" s="59"/>
      <c r="X12" s="59">
        <v>10</v>
      </c>
      <c r="Y12" s="59"/>
      <c r="Z12" s="59">
        <v>11</v>
      </c>
      <c r="AA12" s="59"/>
      <c r="AB12" s="60">
        <v>12</v>
      </c>
    </row>
    <row r="13" spans="2:28" s="3" customFormat="1" ht="24" customHeight="1" thickTop="1">
      <c r="B13" s="39" t="s">
        <v>18</v>
      </c>
      <c r="C13" s="40"/>
      <c r="D13" s="40"/>
      <c r="E13" s="40"/>
      <c r="F13" s="40"/>
      <c r="G13" s="41"/>
      <c r="H13" s="57">
        <v>1</v>
      </c>
      <c r="I13" s="27"/>
      <c r="J13" s="27">
        <v>2</v>
      </c>
      <c r="K13" s="27"/>
      <c r="L13" s="27">
        <v>3</v>
      </c>
      <c r="M13" s="27"/>
      <c r="N13" s="27">
        <v>4</v>
      </c>
      <c r="O13" s="27"/>
      <c r="P13" s="27">
        <v>5</v>
      </c>
      <c r="Q13" s="27"/>
      <c r="R13" s="27">
        <v>6</v>
      </c>
      <c r="S13" s="27"/>
      <c r="T13" s="27">
        <v>5</v>
      </c>
      <c r="U13" s="27"/>
      <c r="V13" s="27">
        <v>4</v>
      </c>
      <c r="W13" s="27"/>
      <c r="X13" s="27">
        <v>3</v>
      </c>
      <c r="Y13" s="27"/>
      <c r="Z13" s="27">
        <v>2</v>
      </c>
      <c r="AA13" s="27"/>
      <c r="AB13" s="28">
        <v>1</v>
      </c>
    </row>
    <row r="14" spans="2:28" s="1" customFormat="1" ht="24" customHeight="1">
      <c r="B14" s="42" t="s">
        <v>14</v>
      </c>
      <c r="C14" s="43"/>
      <c r="D14" s="43"/>
      <c r="E14" s="43"/>
      <c r="F14" s="43"/>
      <c r="G14" s="44"/>
      <c r="H14" s="48">
        <f>T5</f>
        <v>0</v>
      </c>
      <c r="I14" s="49"/>
      <c r="J14" s="49">
        <f>T6+U5</f>
        <v>0</v>
      </c>
      <c r="K14" s="49"/>
      <c r="L14" s="49">
        <f>V5+T7+U6</f>
        <v>0</v>
      </c>
      <c r="M14" s="49"/>
      <c r="N14" s="49">
        <f>T8+W5+V6+U7</f>
        <v>0</v>
      </c>
      <c r="O14" s="49"/>
      <c r="P14" s="49">
        <f>T9+X5+U8+W6+V7</f>
        <v>0</v>
      </c>
      <c r="Q14" s="49"/>
      <c r="R14" s="49">
        <f>T10+Y5+U9+X6+V8+W7</f>
        <v>0</v>
      </c>
      <c r="S14" s="49"/>
      <c r="T14" s="49">
        <f>U10+Y6+V9+X7+W8</f>
        <v>0</v>
      </c>
      <c r="U14" s="49"/>
      <c r="V14" s="49">
        <f>V10+Y7+W9+X8</f>
        <v>1</v>
      </c>
      <c r="W14" s="49"/>
      <c r="X14" s="49">
        <f>W10+Y8+X9</f>
        <v>0</v>
      </c>
      <c r="Y14" s="49"/>
      <c r="Z14" s="49">
        <f>Y9+X10</f>
        <v>0</v>
      </c>
      <c r="AA14" s="49"/>
      <c r="AB14" s="50">
        <f>Y10</f>
        <v>0</v>
      </c>
    </row>
    <row r="15" spans="2:28" s="3" customFormat="1" ht="24" customHeight="1">
      <c r="B15" s="45" t="s">
        <v>17</v>
      </c>
      <c r="C15" s="46"/>
      <c r="D15" s="46"/>
      <c r="E15" s="46"/>
      <c r="F15" s="46"/>
      <c r="G15" s="47"/>
      <c r="H15" s="51">
        <f>H14/A1*100</f>
        <v>0</v>
      </c>
      <c r="I15" s="52"/>
      <c r="J15" s="52">
        <f>J14/A1*100</f>
        <v>0</v>
      </c>
      <c r="K15" s="52"/>
      <c r="L15" s="52">
        <f>L14/A1*100</f>
        <v>0</v>
      </c>
      <c r="M15" s="52"/>
      <c r="N15" s="52">
        <f>N14/A1*100</f>
        <v>0</v>
      </c>
      <c r="O15" s="52"/>
      <c r="P15" s="52">
        <f>P14/A1*100</f>
        <v>0</v>
      </c>
      <c r="Q15" s="52"/>
      <c r="R15" s="52">
        <f>R14/A1*100</f>
        <v>0</v>
      </c>
      <c r="S15" s="52"/>
      <c r="T15" s="52">
        <f>T14/A1*100</f>
        <v>0</v>
      </c>
      <c r="U15" s="52"/>
      <c r="V15" s="52">
        <f>V14/A1*100</f>
        <v>100</v>
      </c>
      <c r="W15" s="52"/>
      <c r="X15" s="52">
        <f>X14/A1*100</f>
        <v>0</v>
      </c>
      <c r="Y15" s="52"/>
      <c r="Z15" s="52">
        <f>Z14/A1*100</f>
        <v>0</v>
      </c>
      <c r="AA15" s="52"/>
      <c r="AB15" s="53">
        <f>AB14/A1*100</f>
        <v>0</v>
      </c>
    </row>
    <row r="16" spans="2:28" s="3" customFormat="1" ht="24" customHeight="1" thickBot="1">
      <c r="B16" s="33" t="s">
        <v>16</v>
      </c>
      <c r="C16" s="34"/>
      <c r="D16" s="34"/>
      <c r="E16" s="34"/>
      <c r="F16" s="34"/>
      <c r="G16" s="38"/>
      <c r="H16" s="54">
        <f>1/36*100</f>
        <v>2.7777777777777777</v>
      </c>
      <c r="I16" s="55"/>
      <c r="J16" s="55">
        <f>2/36*100</f>
        <v>5.555555555555555</v>
      </c>
      <c r="K16" s="55"/>
      <c r="L16" s="55">
        <f>3/36*100</f>
        <v>8.333333333333332</v>
      </c>
      <c r="M16" s="55"/>
      <c r="N16" s="55">
        <f>4/36*100</f>
        <v>11.11111111111111</v>
      </c>
      <c r="O16" s="55"/>
      <c r="P16" s="55">
        <f>5/36*100</f>
        <v>13.88888888888889</v>
      </c>
      <c r="Q16" s="55"/>
      <c r="R16" s="55">
        <f>6/36*100</f>
        <v>16.666666666666664</v>
      </c>
      <c r="S16" s="55"/>
      <c r="T16" s="55">
        <f>5/36*100</f>
        <v>13.88888888888889</v>
      </c>
      <c r="U16" s="55"/>
      <c r="V16" s="55">
        <f>4/36*100</f>
        <v>11.11111111111111</v>
      </c>
      <c r="W16" s="55"/>
      <c r="X16" s="55">
        <f>3/36*100</f>
        <v>8.333333333333332</v>
      </c>
      <c r="Y16" s="55"/>
      <c r="Z16" s="55">
        <f>2/36*100</f>
        <v>5.555555555555555</v>
      </c>
      <c r="AA16" s="55"/>
      <c r="AB16" s="56">
        <f>1/36*100</f>
        <v>2.7777777777777777</v>
      </c>
    </row>
    <row r="17" ht="24" customHeight="1" thickTop="1"/>
    <row r="18" ht="24" customHeight="1"/>
    <row r="19" spans="2:8" ht="24" customHeight="1">
      <c r="B19" s="1" t="s">
        <v>13</v>
      </c>
      <c r="H19">
        <v>2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 Bernhausen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2003-08-20T18:56:32Z</dcterms:created>
  <dcterms:modified xsi:type="dcterms:W3CDTF">2008-01-22T21:30:17Z</dcterms:modified>
  <cp:category/>
  <cp:version/>
  <cp:contentType/>
  <cp:contentStatus/>
</cp:coreProperties>
</file>