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firstSheet="2" activeTab="2"/>
  </bookViews>
  <sheets>
    <sheet name="Bruchdarstellung" sheetId="1" r:id="rId1"/>
    <sheet name="Erweitern" sheetId="2" r:id="rId2"/>
    <sheet name="Kürzen" sheetId="3" r:id="rId3"/>
    <sheet name="Gemischte Schreibweise" sheetId="4" r:id="rId4"/>
    <sheet name="Dezimalschreibweise" sheetId="5" r:id="rId5"/>
    <sheet name="Prozentschreibweise" sheetId="6" r:id="rId6"/>
    <sheet name="B von Größen" sheetId="7" r:id="rId7"/>
  </sheets>
  <definedNames/>
  <calcPr fullCalcOnLoad="1"/>
</workbook>
</file>

<file path=xl/sharedStrings.xml><?xml version="1.0" encoding="utf-8"?>
<sst xmlns="http://schemas.openxmlformats.org/spreadsheetml/2006/main" count="171" uniqueCount="58">
  <si>
    <t>Ich kann zu einer Skizze die passende Bruchzahl angeben.</t>
  </si>
  <si>
    <t>Welche Bruchteile sind dargestellt ?</t>
  </si>
  <si>
    <t>Zähler</t>
  </si>
  <si>
    <t>Nenner</t>
  </si>
  <si>
    <t>Weiter</t>
  </si>
  <si>
    <t>Ich kann Brüche erweitern</t>
  </si>
  <si>
    <t>Aufgabe 1</t>
  </si>
  <si>
    <t>=</t>
  </si>
  <si>
    <t>Aufgabe 4</t>
  </si>
  <si>
    <t>Aufgabe 2</t>
  </si>
  <si>
    <t>Aufgabe 1:   Erweitern mit 3</t>
  </si>
  <si>
    <t>Aufgabe 2:   Erweitern auf den vorgegebenen Nenner</t>
  </si>
  <si>
    <t>Aufgabe 3:   Auf den Hauptnenner erweitern</t>
  </si>
  <si>
    <t>Aufgabe 4:   3 Brüche auf den Hauptnenner bringen</t>
  </si>
  <si>
    <t>Ich kann Brüche kürzen</t>
  </si>
  <si>
    <t>Aufgabe 1:  Kürze mit 3</t>
  </si>
  <si>
    <t>Aufgabe 2:  Mit welcher Zahl wurde gekürzt?</t>
  </si>
  <si>
    <t>Aufgabe 3:   Kürze soweit wie möglich</t>
  </si>
  <si>
    <t>Aufgabe 4:   Kürze soweit wie möglich</t>
  </si>
  <si>
    <t>Ich kann Bruchteile von Größen angeben.</t>
  </si>
  <si>
    <t>m</t>
  </si>
  <si>
    <t>cm</t>
  </si>
  <si>
    <t>km</t>
  </si>
  <si>
    <t>kg</t>
  </si>
  <si>
    <t>g</t>
  </si>
  <si>
    <t>h</t>
  </si>
  <si>
    <t>min</t>
  </si>
  <si>
    <t>m²</t>
  </si>
  <si>
    <t>a</t>
  </si>
  <si>
    <t>mg</t>
  </si>
  <si>
    <t>€</t>
  </si>
  <si>
    <t>ct</t>
  </si>
  <si>
    <t>m³</t>
  </si>
  <si>
    <t>dm³</t>
  </si>
  <si>
    <t>Wandle die Brüche in die gemischte Schreibweise um !</t>
  </si>
  <si>
    <r>
      <t>Aufgabe</t>
    </r>
    <r>
      <rPr>
        <sz val="24"/>
        <rFont val="Arial"/>
        <family val="2"/>
      </rPr>
      <t xml:space="preserve"> </t>
    </r>
    <r>
      <rPr>
        <sz val="10"/>
        <rFont val="Arial"/>
        <family val="2"/>
      </rPr>
      <t>2</t>
    </r>
  </si>
  <si>
    <r>
      <t>Aufgabe</t>
    </r>
    <r>
      <rPr>
        <sz val="24"/>
        <rFont val="Arial"/>
        <family val="2"/>
      </rPr>
      <t xml:space="preserve"> </t>
    </r>
    <r>
      <rPr>
        <sz val="10"/>
        <rFont val="Arial"/>
        <family val="2"/>
      </rPr>
      <t>3</t>
    </r>
  </si>
  <si>
    <r>
      <t>Aufgabe</t>
    </r>
    <r>
      <rPr>
        <sz val="24"/>
        <rFont val="Arial"/>
        <family val="2"/>
      </rPr>
      <t xml:space="preserve"> </t>
    </r>
    <r>
      <rPr>
        <sz val="10"/>
        <rFont val="Arial"/>
        <family val="2"/>
      </rPr>
      <t>4</t>
    </r>
  </si>
  <si>
    <r>
      <t>Aufgabe</t>
    </r>
    <r>
      <rPr>
        <sz val="24"/>
        <rFont val="Arial"/>
        <family val="2"/>
      </rPr>
      <t xml:space="preserve"> </t>
    </r>
    <r>
      <rPr>
        <sz val="10"/>
        <rFont val="Arial"/>
        <family val="2"/>
      </rPr>
      <t>5</t>
    </r>
  </si>
  <si>
    <r>
      <t>Aufgabe</t>
    </r>
    <r>
      <rPr>
        <sz val="24"/>
        <rFont val="Arial"/>
        <family val="2"/>
      </rPr>
      <t xml:space="preserve"> </t>
    </r>
    <r>
      <rPr>
        <sz val="10"/>
        <rFont val="Arial"/>
        <family val="2"/>
      </rPr>
      <t>6</t>
    </r>
  </si>
  <si>
    <t>Wandle in die reine Bruchschreibweise um !</t>
  </si>
  <si>
    <t>Aufgabe 3</t>
  </si>
  <si>
    <t>Aufgabe 5</t>
  </si>
  <si>
    <t>Aufgabe 6</t>
  </si>
  <si>
    <t>Ich kann Brüche in der reinen und in der gemischten Schreibweise angeben</t>
  </si>
  <si>
    <r>
      <t xml:space="preserve">Wandle um in eine </t>
    </r>
    <r>
      <rPr>
        <sz val="26"/>
        <color indexed="10"/>
        <rFont val="Arial"/>
        <family val="2"/>
      </rPr>
      <t>Dezimalzahl</t>
    </r>
  </si>
  <si>
    <t>Aufgabe 9</t>
  </si>
  <si>
    <t>#</t>
  </si>
  <si>
    <t>Aufgabe 10</t>
  </si>
  <si>
    <t>Aufgabe 7</t>
  </si>
  <si>
    <t>Aufgabe 8</t>
  </si>
  <si>
    <r>
      <t xml:space="preserve">Wandle um in einen </t>
    </r>
    <r>
      <rPr>
        <sz val="26"/>
        <color indexed="10"/>
        <rFont val="Arial"/>
        <family val="2"/>
      </rPr>
      <t>Bruch</t>
    </r>
  </si>
  <si>
    <t>Ich kann Brüche in der Dezimalschreibweise angeben u.u.</t>
  </si>
  <si>
    <t>%</t>
  </si>
  <si>
    <t>1. Schreibe in Prozent</t>
  </si>
  <si>
    <t>Ich kann Brüche in der Prozentschreibweise angeben u.u.</t>
  </si>
  <si>
    <t>1. Schreibe als Bruch</t>
  </si>
  <si>
    <t>dm²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</si>
</sst>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20"/>
      <color indexed="10"/>
      <name val="Arial"/>
      <family val="2"/>
    </font>
    <font>
      <sz val="24"/>
      <color indexed="10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1"/>
      <color indexed="10"/>
      <name val="Arial"/>
      <family val="2"/>
    </font>
    <font>
      <sz val="26"/>
      <color indexed="12"/>
      <name val="Arial"/>
      <family val="2"/>
    </font>
    <font>
      <b/>
      <sz val="20"/>
      <color indexed="10"/>
      <name val="Wingdings"/>
      <family val="0"/>
    </font>
    <font>
      <sz val="20"/>
      <color indexed="10"/>
      <name val="Arial"/>
      <family val="2"/>
    </font>
    <font>
      <b/>
      <sz val="20"/>
      <name val="Arial"/>
      <family val="0"/>
    </font>
    <font>
      <sz val="26"/>
      <color indexed="10"/>
      <name val="Arial"/>
      <family val="2"/>
    </font>
    <font>
      <sz val="20"/>
      <color indexed="9"/>
      <name val="Arial"/>
      <family val="2"/>
    </font>
    <font>
      <b/>
      <sz val="16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24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48"/>
      <name val="Arial"/>
      <family val="2"/>
    </font>
    <font>
      <b/>
      <sz val="20"/>
      <name val="Wingdings"/>
      <family val="0"/>
    </font>
    <font>
      <sz val="24"/>
      <color indexed="12"/>
      <name val="Arial"/>
      <family val="2"/>
    </font>
    <font>
      <b/>
      <sz val="20"/>
      <color indexed="12"/>
      <name val="Wingdings"/>
      <family val="0"/>
    </font>
    <font>
      <sz val="26"/>
      <name val="Arial"/>
      <family val="2"/>
    </font>
    <font>
      <sz val="12"/>
      <name val="Arial"/>
      <family val="0"/>
    </font>
    <font>
      <b/>
      <sz val="24"/>
      <color indexed="12"/>
      <name val="Arial"/>
      <family val="2"/>
    </font>
    <font>
      <sz val="12"/>
      <color indexed="9"/>
      <name val="Arial"/>
      <family val="0"/>
    </font>
    <font>
      <b/>
      <sz val="24"/>
      <name val="Arial"/>
      <family val="2"/>
    </font>
    <font>
      <b/>
      <sz val="26"/>
      <color indexed="12"/>
      <name val="Wingdings"/>
      <family val="0"/>
    </font>
    <font>
      <b/>
      <sz val="24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color indexed="8"/>
      <name val="Arial"/>
      <family val="2"/>
    </font>
    <font>
      <sz val="14"/>
      <color indexed="10"/>
      <name val="Arial"/>
      <family val="2"/>
    </font>
    <font>
      <sz val="28"/>
      <color indexed="10"/>
      <name val="Wingdings"/>
      <family val="0"/>
    </font>
    <font>
      <sz val="11"/>
      <color indexed="30"/>
      <name val="Calibri"/>
      <family val="2"/>
    </font>
    <font>
      <sz val="14"/>
      <color indexed="30"/>
      <name val="Arial"/>
      <family val="2"/>
    </font>
    <font>
      <sz val="24"/>
      <color indexed="30"/>
      <name val="Arial"/>
      <family val="2"/>
    </font>
    <font>
      <sz val="28"/>
      <color indexed="30"/>
      <name val="Wingdings"/>
      <family val="0"/>
    </font>
    <font>
      <b/>
      <sz val="11"/>
      <color indexed="9"/>
      <name val="Arial"/>
      <family val="2"/>
    </font>
    <font>
      <b/>
      <sz val="16"/>
      <color indexed="40"/>
      <name val="Wingdings"/>
      <family val="0"/>
    </font>
    <font>
      <sz val="16"/>
      <color indexed="40"/>
      <name val="Arial"/>
      <family val="2"/>
    </font>
    <font>
      <sz val="16"/>
      <color indexed="8"/>
      <name val="Calibri"/>
      <family val="2"/>
    </font>
    <font>
      <b/>
      <sz val="24"/>
      <color indexed="40"/>
      <name val="Wingdings"/>
      <family val="0"/>
    </font>
    <font>
      <sz val="24"/>
      <color indexed="8"/>
      <name val="Calibri"/>
      <family val="2"/>
    </font>
    <font>
      <b/>
      <sz val="20"/>
      <color indexed="40"/>
      <name val="Calibri"/>
      <family val="2"/>
    </font>
    <font>
      <b/>
      <sz val="20"/>
      <color indexed="10"/>
      <name val="Calibri"/>
      <family val="2"/>
    </font>
    <font>
      <u val="single"/>
      <sz val="11"/>
      <color indexed="20"/>
      <name val="Calibri"/>
      <family val="2"/>
    </font>
    <font>
      <b/>
      <sz val="36"/>
      <color indexed="5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8"/>
      <color theme="1"/>
      <name val="Arial"/>
      <family val="2"/>
    </font>
    <font>
      <sz val="14"/>
      <color rgb="FFFF0000"/>
      <name val="Arial"/>
      <family val="2"/>
    </font>
    <font>
      <sz val="28"/>
      <color rgb="FFFF0000"/>
      <name val="Wingdings"/>
      <family val="0"/>
    </font>
    <font>
      <sz val="24"/>
      <color rgb="FFFF0000"/>
      <name val="Arial"/>
      <family val="2"/>
    </font>
    <font>
      <sz val="11"/>
      <color rgb="FF0070C0"/>
      <name val="Calibri"/>
      <family val="2"/>
    </font>
    <font>
      <sz val="14"/>
      <color rgb="FF0070C0"/>
      <name val="Arial"/>
      <family val="2"/>
    </font>
    <font>
      <sz val="24"/>
      <color rgb="FF0070C0"/>
      <name val="Arial"/>
      <family val="2"/>
    </font>
    <font>
      <sz val="28"/>
      <color rgb="FF0070C0"/>
      <name val="Wingdings"/>
      <family val="0"/>
    </font>
    <font>
      <b/>
      <sz val="11"/>
      <color theme="0"/>
      <name val="Arial"/>
      <family val="2"/>
    </font>
    <font>
      <b/>
      <sz val="16"/>
      <color rgb="FF00B0F0"/>
      <name val="Wingdings"/>
      <family val="0"/>
    </font>
    <font>
      <sz val="16"/>
      <color rgb="FF00B0F0"/>
      <name val="Arial"/>
      <family val="2"/>
    </font>
    <font>
      <sz val="16"/>
      <color theme="1"/>
      <name val="Calibri"/>
      <family val="2"/>
    </font>
    <font>
      <b/>
      <sz val="24"/>
      <color rgb="FF00B0F0"/>
      <name val="Wingdings"/>
      <family val="0"/>
    </font>
    <font>
      <sz val="24"/>
      <color theme="1"/>
      <name val="Calibri"/>
      <family val="2"/>
    </font>
    <font>
      <b/>
      <sz val="20"/>
      <color rgb="FF00B0F0"/>
      <name val="Calibri"/>
      <family val="2"/>
    </font>
    <font>
      <b/>
      <sz val="2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/>
      <right/>
      <top style="thick">
        <color indexed="12"/>
      </top>
      <bottom style="thick">
        <color indexed="10"/>
      </bottom>
    </border>
    <border>
      <left style="medium"/>
      <right/>
      <top/>
      <bottom style="mediumDashed"/>
    </border>
    <border>
      <left/>
      <right/>
      <top/>
      <bottom style="mediumDashed"/>
    </border>
    <border>
      <left/>
      <right style="medium"/>
      <top/>
      <bottom style="mediumDashed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ck"/>
      <top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</border>
    <border>
      <left style="thick"/>
      <right/>
      <top style="thick"/>
      <bottom/>
    </border>
    <border>
      <left style="thick"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6" borderId="2" applyNumberFormat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7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32" borderId="9" applyNumberFormat="0" applyAlignment="0" applyProtection="0"/>
  </cellStyleXfs>
  <cellXfs count="19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82" fillId="33" borderId="0" xfId="0" applyFont="1" applyFill="1" applyAlignment="1">
      <alignment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83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 applyProtection="1">
      <alignment horizontal="center"/>
      <protection locked="0"/>
    </xf>
    <xf numFmtId="0" fontId="84" fillId="33" borderId="0" xfId="0" applyFont="1" applyFill="1" applyBorder="1" applyAlignment="1">
      <alignment horizontal="center" vertical="center"/>
    </xf>
    <xf numFmtId="0" fontId="80" fillId="33" borderId="0" xfId="0" applyFont="1" applyFill="1" applyBorder="1" applyAlignment="1">
      <alignment/>
    </xf>
    <xf numFmtId="0" fontId="85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center"/>
    </xf>
    <xf numFmtId="0" fontId="86" fillId="33" borderId="13" xfId="0" applyFont="1" applyFill="1" applyBorder="1" applyAlignment="1">
      <alignment/>
    </xf>
    <xf numFmtId="0" fontId="87" fillId="33" borderId="0" xfId="0" applyFont="1" applyFill="1" applyBorder="1" applyAlignment="1">
      <alignment horizontal="center" vertical="center"/>
    </xf>
    <xf numFmtId="0" fontId="88" fillId="33" borderId="16" xfId="0" applyFont="1" applyFill="1" applyBorder="1" applyAlignment="1" applyProtection="1">
      <alignment horizontal="center"/>
      <protection locked="0"/>
    </xf>
    <xf numFmtId="0" fontId="89" fillId="33" borderId="0" xfId="0" applyFont="1" applyFill="1" applyBorder="1" applyAlignment="1">
      <alignment horizontal="center" vertical="center"/>
    </xf>
    <xf numFmtId="0" fontId="86" fillId="33" borderId="0" xfId="0" applyFont="1" applyFill="1" applyBorder="1" applyAlignment="1">
      <alignment/>
    </xf>
    <xf numFmtId="0" fontId="86" fillId="33" borderId="14" xfId="0" applyFont="1" applyFill="1" applyBorder="1" applyAlignment="1">
      <alignment/>
    </xf>
    <xf numFmtId="0" fontId="86" fillId="33" borderId="0" xfId="0" applyFont="1" applyFill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2" fillId="33" borderId="0" xfId="48" applyFill="1" applyAlignment="1" applyProtection="1">
      <alignment vertical="center"/>
      <protection/>
    </xf>
    <xf numFmtId="0" fontId="8" fillId="34" borderId="14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84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horizontal="left"/>
    </xf>
    <xf numFmtId="0" fontId="69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69" fillId="33" borderId="20" xfId="0" applyFont="1" applyFill="1" applyBorder="1" applyAlignment="1">
      <alignment horizontal="left"/>
    </xf>
    <xf numFmtId="0" fontId="0" fillId="33" borderId="21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7" fillId="33" borderId="16" xfId="0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2" fillId="33" borderId="0" xfId="0" applyFont="1" applyFill="1" applyBorder="1" applyAlignment="1" applyProtection="1">
      <alignment horizontal="center"/>
      <protection locked="0"/>
    </xf>
    <xf numFmtId="0" fontId="10" fillId="33" borderId="14" xfId="0" applyFont="1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11" fillId="33" borderId="15" xfId="0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5" fillId="33" borderId="24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8" fillId="33" borderId="26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6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6" fillId="33" borderId="15" xfId="0" applyFont="1" applyFill="1" applyBorder="1" applyAlignment="1" applyProtection="1">
      <alignment horizontal="center" vertical="top"/>
      <protection locked="0"/>
    </xf>
    <xf numFmtId="0" fontId="90" fillId="33" borderId="0" xfId="0" applyFont="1" applyFill="1" applyBorder="1" applyAlignment="1">
      <alignment horizontal="center" vertical="top"/>
    </xf>
    <xf numFmtId="0" fontId="69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91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92" fillId="33" borderId="0" xfId="0" applyFont="1" applyFill="1" applyBorder="1" applyAlignment="1">
      <alignment horizontal="left" vertical="center"/>
    </xf>
    <xf numFmtId="0" fontId="93" fillId="33" borderId="0" xfId="0" applyFont="1" applyFill="1" applyBorder="1" applyAlignment="1">
      <alignment horizontal="center" vertical="center"/>
    </xf>
    <xf numFmtId="0" fontId="93" fillId="33" borderId="0" xfId="0" applyFont="1" applyFill="1" applyAlignment="1">
      <alignment/>
    </xf>
    <xf numFmtId="0" fontId="93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16" fillId="34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18" fillId="34" borderId="10" xfId="0" applyFont="1" applyFill="1" applyBorder="1" applyAlignment="1">
      <alignment/>
    </xf>
    <xf numFmtId="0" fontId="16" fillId="34" borderId="11" xfId="0" applyFont="1" applyFill="1" applyBorder="1" applyAlignment="1">
      <alignment horizontal="center"/>
    </xf>
    <xf numFmtId="0" fontId="16" fillId="34" borderId="11" xfId="0" applyFont="1" applyFill="1" applyBorder="1" applyAlignment="1">
      <alignment/>
    </xf>
    <xf numFmtId="0" fontId="16" fillId="34" borderId="12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6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21" fillId="34" borderId="16" xfId="0" applyFont="1" applyFill="1" applyBorder="1" applyAlignment="1" applyProtection="1">
      <alignment horizontal="center"/>
      <protection locked="0"/>
    </xf>
    <xf numFmtId="0" fontId="22" fillId="34" borderId="14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/>
    </xf>
    <xf numFmtId="0" fontId="16" fillId="34" borderId="18" xfId="0" applyFont="1" applyFill="1" applyBorder="1" applyAlignment="1">
      <alignment horizontal="center"/>
    </xf>
    <xf numFmtId="0" fontId="16" fillId="34" borderId="18" xfId="0" applyFont="1" applyFill="1" applyBorder="1" applyAlignment="1">
      <alignment/>
    </xf>
    <xf numFmtId="0" fontId="16" fillId="34" borderId="18" xfId="0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1" fillId="34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24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0" fontId="18" fillId="34" borderId="30" xfId="0" applyFont="1" applyFill="1" applyBorder="1" applyAlignment="1">
      <alignment/>
    </xf>
    <xf numFmtId="0" fontId="16" fillId="34" borderId="31" xfId="0" applyFont="1" applyFill="1" applyBorder="1" applyAlignment="1">
      <alignment horizontal="center"/>
    </xf>
    <xf numFmtId="0" fontId="16" fillId="34" borderId="31" xfId="0" applyFont="1" applyFill="1" applyBorder="1" applyAlignment="1">
      <alignment/>
    </xf>
    <xf numFmtId="0" fontId="24" fillId="34" borderId="32" xfId="0" applyFont="1" applyFill="1" applyBorder="1" applyAlignment="1">
      <alignment/>
    </xf>
    <xf numFmtId="0" fontId="18" fillId="34" borderId="31" xfId="0" applyFont="1" applyFill="1" applyBorder="1" applyAlignment="1">
      <alignment/>
    </xf>
    <xf numFmtId="0" fontId="25" fillId="34" borderId="13" xfId="0" applyFont="1" applyFill="1" applyBorder="1" applyAlignment="1">
      <alignment horizontal="center" vertical="center"/>
    </xf>
    <xf numFmtId="0" fontId="26" fillId="34" borderId="33" xfId="0" applyFont="1" applyFill="1" applyBorder="1" applyAlignment="1" applyProtection="1">
      <alignment/>
      <protection hidden="1"/>
    </xf>
    <xf numFmtId="0" fontId="25" fillId="34" borderId="0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 vertical="center"/>
    </xf>
    <xf numFmtId="0" fontId="28" fillId="34" borderId="33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/>
    </xf>
    <xf numFmtId="0" fontId="29" fillId="34" borderId="13" xfId="0" applyFont="1" applyFill="1" applyBorder="1" applyAlignment="1">
      <alignment horizontal="center" vertical="center"/>
    </xf>
    <xf numFmtId="0" fontId="22" fillId="34" borderId="34" xfId="0" applyFont="1" applyFill="1" applyBorder="1" applyAlignment="1">
      <alignment horizontal="center" vertical="center"/>
    </xf>
    <xf numFmtId="0" fontId="26" fillId="34" borderId="35" xfId="0" applyFont="1" applyFill="1" applyBorder="1" applyAlignment="1" applyProtection="1">
      <alignment/>
      <protection hidden="1"/>
    </xf>
    <xf numFmtId="0" fontId="29" fillId="34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34" borderId="36" xfId="0" applyFont="1" applyFill="1" applyBorder="1" applyAlignment="1">
      <alignment horizontal="center" vertical="center"/>
    </xf>
    <xf numFmtId="0" fontId="27" fillId="34" borderId="36" xfId="0" applyFont="1" applyFill="1" applyBorder="1" applyAlignment="1">
      <alignment horizontal="center"/>
    </xf>
    <xf numFmtId="0" fontId="29" fillId="34" borderId="37" xfId="0" applyFont="1" applyFill="1" applyBorder="1" applyAlignment="1">
      <alignment horizontal="center" vertical="center"/>
    </xf>
    <xf numFmtId="0" fontId="16" fillId="34" borderId="32" xfId="0" applyFont="1" applyFill="1" applyBorder="1" applyAlignment="1">
      <alignment horizontal="center"/>
    </xf>
    <xf numFmtId="0" fontId="22" fillId="34" borderId="33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22" fillId="34" borderId="35" xfId="0" applyFont="1" applyFill="1" applyBorder="1" applyAlignment="1">
      <alignment horizontal="center" vertical="center"/>
    </xf>
    <xf numFmtId="0" fontId="24" fillId="34" borderId="32" xfId="0" applyFont="1" applyFill="1" applyBorder="1" applyAlignment="1">
      <alignment/>
    </xf>
    <xf numFmtId="0" fontId="26" fillId="34" borderId="33" xfId="0" applyFont="1" applyFill="1" applyBorder="1" applyAlignment="1" applyProtection="1">
      <alignment/>
      <protection hidden="1"/>
    </xf>
    <xf numFmtId="0" fontId="28" fillId="34" borderId="0" xfId="0" applyFont="1" applyFill="1" applyBorder="1" applyAlignment="1">
      <alignment horizontal="center" vertical="center"/>
    </xf>
    <xf numFmtId="0" fontId="26" fillId="34" borderId="35" xfId="0" applyFont="1" applyFill="1" applyBorder="1" applyAlignment="1" applyProtection="1">
      <alignment/>
      <protection hidden="1"/>
    </xf>
    <xf numFmtId="0" fontId="23" fillId="34" borderId="0" xfId="0" applyFont="1" applyFill="1" applyBorder="1" applyAlignment="1" applyProtection="1">
      <alignment/>
      <protection locked="0"/>
    </xf>
    <xf numFmtId="0" fontId="26" fillId="34" borderId="0" xfId="0" applyFont="1" applyFill="1" applyBorder="1" applyAlignment="1" applyProtection="1">
      <alignment/>
      <protection hidden="1"/>
    </xf>
    <xf numFmtId="0" fontId="24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94" fillId="33" borderId="0" xfId="0" applyFont="1" applyFill="1" applyBorder="1" applyAlignment="1">
      <alignment horizontal="center" vertic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3" xfId="0" applyFill="1" applyBorder="1" applyAlignment="1">
      <alignment/>
    </xf>
    <xf numFmtId="0" fontId="95" fillId="33" borderId="0" xfId="0" applyFont="1" applyFill="1" applyBorder="1" applyAlignment="1">
      <alignment horizontal="center" vertical="center"/>
    </xf>
    <xf numFmtId="0" fontId="96" fillId="33" borderId="0" xfId="0" applyFont="1" applyFill="1" applyBorder="1" applyAlignment="1">
      <alignment horizontal="left" vertical="center"/>
    </xf>
    <xf numFmtId="0" fontId="94" fillId="33" borderId="33" xfId="0" applyFont="1" applyFill="1" applyBorder="1" applyAlignment="1">
      <alignment horizontal="center" vertical="center"/>
    </xf>
    <xf numFmtId="0" fontId="0" fillId="33" borderId="37" xfId="0" applyFill="1" applyBorder="1" applyAlignment="1">
      <alignment/>
    </xf>
    <xf numFmtId="0" fontId="97" fillId="33" borderId="34" xfId="0" applyFont="1" applyFill="1" applyBorder="1" applyAlignment="1">
      <alignment horizontal="center" vertical="center"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10" fillId="33" borderId="34" xfId="0" applyFont="1" applyFill="1" applyBorder="1" applyAlignment="1">
      <alignment horizontal="center" vertical="center"/>
    </xf>
    <xf numFmtId="0" fontId="96" fillId="33" borderId="0" xfId="0" applyFont="1" applyFill="1" applyBorder="1" applyAlignment="1">
      <alignment horizontal="right" vertical="center"/>
    </xf>
    <xf numFmtId="0" fontId="0" fillId="33" borderId="38" xfId="0" applyFill="1" applyBorder="1" applyAlignment="1">
      <alignment/>
    </xf>
    <xf numFmtId="0" fontId="72" fillId="33" borderId="0" xfId="48" applyFill="1" applyAlignment="1" applyProtection="1">
      <alignment vertical="center"/>
      <protection locked="0"/>
    </xf>
    <xf numFmtId="0" fontId="72" fillId="33" borderId="0" xfId="48" applyFill="1" applyAlignment="1" applyProtection="1">
      <alignment horizontal="center" vertical="center"/>
      <protection locked="0"/>
    </xf>
    <xf numFmtId="0" fontId="96" fillId="33" borderId="39" xfId="0" applyFont="1" applyFill="1" applyBorder="1" applyAlignment="1" applyProtection="1">
      <alignment horizontal="center" vertical="center"/>
      <protection locked="0"/>
    </xf>
    <xf numFmtId="0" fontId="97" fillId="33" borderId="4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3" fillId="33" borderId="41" xfId="0" applyFont="1" applyFill="1" applyBorder="1" applyAlignment="1" applyProtection="1">
      <alignment horizontal="center" vertical="center"/>
      <protection locked="0"/>
    </xf>
    <xf numFmtId="0" fontId="12" fillId="33" borderId="25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/>
    </xf>
    <xf numFmtId="0" fontId="22" fillId="34" borderId="0" xfId="0" applyFont="1" applyFill="1" applyBorder="1" applyAlignment="1" applyProtection="1">
      <alignment horizontal="center" vertical="center"/>
      <protection locked="0"/>
    </xf>
    <xf numFmtId="0" fontId="26" fillId="34" borderId="0" xfId="0" applyFont="1" applyFill="1" applyBorder="1" applyAlignment="1" applyProtection="1">
      <alignment/>
      <protection hidden="1" locked="0"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16" fillId="34" borderId="0" xfId="0" applyFont="1" applyFill="1" applyBorder="1" applyAlignment="1" applyProtection="1">
      <alignment horizontal="center" vertical="center"/>
      <protection/>
    </xf>
    <xf numFmtId="0" fontId="22" fillId="34" borderId="0" xfId="0" applyFont="1" applyFill="1" applyBorder="1" applyAlignment="1" applyProtection="1">
      <alignment horizontal="center" vertical="center"/>
      <protection/>
    </xf>
    <xf numFmtId="0" fontId="23" fillId="34" borderId="0" xfId="0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34" borderId="0" xfId="0" applyFont="1" applyFill="1" applyBorder="1" applyAlignment="1" applyProtection="1">
      <alignment/>
      <protection/>
    </xf>
    <xf numFmtId="0" fontId="24" fillId="34" borderId="0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19" fillId="34" borderId="42" xfId="0" applyFont="1" applyFill="1" applyBorder="1" applyAlignment="1" applyProtection="1">
      <alignment horizontal="center" vertical="center"/>
      <protection locked="0"/>
    </xf>
    <xf numFmtId="0" fontId="19" fillId="34" borderId="43" xfId="0" applyFont="1" applyFill="1" applyBorder="1" applyAlignment="1" applyProtection="1">
      <alignment horizontal="center" vertical="center"/>
      <protection locked="0"/>
    </xf>
    <xf numFmtId="0" fontId="19" fillId="34" borderId="27" xfId="0" applyFont="1" applyFill="1" applyBorder="1" applyAlignment="1" applyProtection="1">
      <alignment horizontal="center" vertical="center"/>
      <protection locked="0"/>
    </xf>
    <xf numFmtId="0" fontId="19" fillId="34" borderId="13" xfId="0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34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23" fillId="34" borderId="44" xfId="0" applyFont="1" applyFill="1" applyBorder="1" applyAlignment="1" applyProtection="1">
      <alignment horizontal="center" vertical="center"/>
      <protection locked="0"/>
    </xf>
    <xf numFmtId="0" fontId="23" fillId="34" borderId="43" xfId="0" applyFont="1" applyFill="1" applyBorder="1" applyAlignment="1" applyProtection="1">
      <alignment/>
      <protection locked="0"/>
    </xf>
    <xf numFmtId="0" fontId="23" fillId="34" borderId="45" xfId="0" applyFont="1" applyFill="1" applyBorder="1" applyAlignment="1" applyProtection="1">
      <alignment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1">
    <dxf>
      <font>
        <color rgb="FF00B050"/>
      </font>
      <fill>
        <patternFill>
          <bgColor rgb="FF92D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00B050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20</xdr:row>
      <xdr:rowOff>85725</xdr:rowOff>
    </xdr:from>
    <xdr:to>
      <xdr:col>4</xdr:col>
      <xdr:colOff>752475</xdr:colOff>
      <xdr:row>20</xdr:row>
      <xdr:rowOff>85725</xdr:rowOff>
    </xdr:to>
    <xdr:sp>
      <xdr:nvSpPr>
        <xdr:cNvPr id="1" name="Line 11"/>
        <xdr:cNvSpPr>
          <a:spLocks/>
        </xdr:cNvSpPr>
      </xdr:nvSpPr>
      <xdr:spPr>
        <a:xfrm>
          <a:off x="1800225" y="45720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95250</xdr:rowOff>
    </xdr:from>
    <xdr:to>
      <xdr:col>8</xdr:col>
      <xdr:colOff>752475</xdr:colOff>
      <xdr:row>20</xdr:row>
      <xdr:rowOff>95250</xdr:rowOff>
    </xdr:to>
    <xdr:sp>
      <xdr:nvSpPr>
        <xdr:cNvPr id="2" name="Line 12"/>
        <xdr:cNvSpPr>
          <a:spLocks/>
        </xdr:cNvSpPr>
      </xdr:nvSpPr>
      <xdr:spPr>
        <a:xfrm>
          <a:off x="4314825" y="458152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20</xdr:row>
      <xdr:rowOff>85725</xdr:rowOff>
    </xdr:from>
    <xdr:to>
      <xdr:col>13</xdr:col>
      <xdr:colOff>0</xdr:colOff>
      <xdr:row>20</xdr:row>
      <xdr:rowOff>85725</xdr:rowOff>
    </xdr:to>
    <xdr:sp>
      <xdr:nvSpPr>
        <xdr:cNvPr id="3" name="Line 13"/>
        <xdr:cNvSpPr>
          <a:spLocks/>
        </xdr:cNvSpPr>
      </xdr:nvSpPr>
      <xdr:spPr>
        <a:xfrm>
          <a:off x="6858000" y="45720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85725</xdr:rowOff>
    </xdr:from>
    <xdr:to>
      <xdr:col>8</xdr:col>
      <xdr:colOff>752475</xdr:colOff>
      <xdr:row>20</xdr:row>
      <xdr:rowOff>85725</xdr:rowOff>
    </xdr:to>
    <xdr:sp>
      <xdr:nvSpPr>
        <xdr:cNvPr id="4" name="Line 14"/>
        <xdr:cNvSpPr>
          <a:spLocks/>
        </xdr:cNvSpPr>
      </xdr:nvSpPr>
      <xdr:spPr>
        <a:xfrm>
          <a:off x="4314825" y="45720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485775</xdr:colOff>
      <xdr:row>0</xdr:row>
      <xdr:rowOff>57150</xdr:rowOff>
    </xdr:from>
    <xdr:to>
      <xdr:col>13</xdr:col>
      <xdr:colOff>781050</xdr:colOff>
      <xdr:row>2</xdr:row>
      <xdr:rowOff>161925</xdr:rowOff>
    </xdr:to>
    <xdr:sp>
      <xdr:nvSpPr>
        <xdr:cNvPr id="5" name="Eingekerbter Pfeil nach rechts 5"/>
        <xdr:cNvSpPr>
          <a:spLocks/>
        </xdr:cNvSpPr>
      </xdr:nvSpPr>
      <xdr:spPr>
        <a:xfrm>
          <a:off x="7334250" y="57150"/>
          <a:ext cx="1057275" cy="733425"/>
        </a:xfrm>
        <a:prstGeom prst="notchedRightArrow">
          <a:avLst>
            <a:gd name="adj" fmla="val 15314"/>
          </a:avLst>
        </a:prstGeom>
        <a:noFill/>
        <a:ln w="25400" cmpd="sng">
          <a:solidFill>
            <a:srgbClr val="92D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57150</xdr:rowOff>
    </xdr:from>
    <xdr:to>
      <xdr:col>7</xdr:col>
      <xdr:colOff>95250</xdr:colOff>
      <xdr:row>2</xdr:row>
      <xdr:rowOff>161925</xdr:rowOff>
    </xdr:to>
    <xdr:sp>
      <xdr:nvSpPr>
        <xdr:cNvPr id="1" name="Eingekerbter Pfeil nach rechts 1"/>
        <xdr:cNvSpPr>
          <a:spLocks/>
        </xdr:cNvSpPr>
      </xdr:nvSpPr>
      <xdr:spPr>
        <a:xfrm>
          <a:off x="3543300" y="57150"/>
          <a:ext cx="1019175" cy="733425"/>
        </a:xfrm>
        <a:prstGeom prst="notchedRightArrow">
          <a:avLst>
            <a:gd name="adj" fmla="val 14018"/>
          </a:avLst>
        </a:prstGeom>
        <a:noFill/>
        <a:ln w="25400" cmpd="sng">
          <a:solidFill>
            <a:srgbClr val="92D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6</xdr:row>
      <xdr:rowOff>123825</xdr:rowOff>
    </xdr:from>
    <xdr:to>
      <xdr:col>1</xdr:col>
      <xdr:colOff>647700</xdr:colOff>
      <xdr:row>6</xdr:row>
      <xdr:rowOff>123825</xdr:rowOff>
    </xdr:to>
    <xdr:sp>
      <xdr:nvSpPr>
        <xdr:cNvPr id="2" name="Line 1"/>
        <xdr:cNvSpPr>
          <a:spLocks/>
        </xdr:cNvSpPr>
      </xdr:nvSpPr>
      <xdr:spPr>
        <a:xfrm>
          <a:off x="371475" y="1790700"/>
          <a:ext cx="552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6</xdr:row>
      <xdr:rowOff>152400</xdr:rowOff>
    </xdr:from>
    <xdr:to>
      <xdr:col>3</xdr:col>
      <xdr:colOff>695325</xdr:colOff>
      <xdr:row>6</xdr:row>
      <xdr:rowOff>152400</xdr:rowOff>
    </xdr:to>
    <xdr:sp>
      <xdr:nvSpPr>
        <xdr:cNvPr id="3" name="Line 2"/>
        <xdr:cNvSpPr>
          <a:spLocks/>
        </xdr:cNvSpPr>
      </xdr:nvSpPr>
      <xdr:spPr>
        <a:xfrm>
          <a:off x="1790700" y="18192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114300</xdr:rowOff>
    </xdr:from>
    <xdr:to>
      <xdr:col>3</xdr:col>
      <xdr:colOff>647700</xdr:colOff>
      <xdr:row>6</xdr:row>
      <xdr:rowOff>114300</xdr:rowOff>
    </xdr:to>
    <xdr:sp>
      <xdr:nvSpPr>
        <xdr:cNvPr id="4" name="Line 26"/>
        <xdr:cNvSpPr>
          <a:spLocks/>
        </xdr:cNvSpPr>
      </xdr:nvSpPr>
      <xdr:spPr>
        <a:xfrm>
          <a:off x="1743075" y="17811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12</xdr:row>
      <xdr:rowOff>123825</xdr:rowOff>
    </xdr:from>
    <xdr:to>
      <xdr:col>1</xdr:col>
      <xdr:colOff>647700</xdr:colOff>
      <xdr:row>12</xdr:row>
      <xdr:rowOff>123825</xdr:rowOff>
    </xdr:to>
    <xdr:sp>
      <xdr:nvSpPr>
        <xdr:cNvPr id="5" name="Line 1"/>
        <xdr:cNvSpPr>
          <a:spLocks/>
        </xdr:cNvSpPr>
      </xdr:nvSpPr>
      <xdr:spPr>
        <a:xfrm>
          <a:off x="371475" y="3638550"/>
          <a:ext cx="552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695325</xdr:colOff>
      <xdr:row>12</xdr:row>
      <xdr:rowOff>104775</xdr:rowOff>
    </xdr:from>
    <xdr:to>
      <xdr:col>4</xdr:col>
      <xdr:colOff>114300</xdr:colOff>
      <xdr:row>12</xdr:row>
      <xdr:rowOff>114300</xdr:rowOff>
    </xdr:to>
    <xdr:sp>
      <xdr:nvSpPr>
        <xdr:cNvPr id="6" name="Line 25"/>
        <xdr:cNvSpPr>
          <a:spLocks/>
        </xdr:cNvSpPr>
      </xdr:nvSpPr>
      <xdr:spPr>
        <a:xfrm>
          <a:off x="1619250" y="3619500"/>
          <a:ext cx="9429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6</xdr:row>
      <xdr:rowOff>123825</xdr:rowOff>
    </xdr:from>
    <xdr:to>
      <xdr:col>6</xdr:col>
      <xdr:colOff>685800</xdr:colOff>
      <xdr:row>6</xdr:row>
      <xdr:rowOff>123825</xdr:rowOff>
    </xdr:to>
    <xdr:sp>
      <xdr:nvSpPr>
        <xdr:cNvPr id="7" name="Line 13"/>
        <xdr:cNvSpPr>
          <a:spLocks/>
        </xdr:cNvSpPr>
      </xdr:nvSpPr>
      <xdr:spPr>
        <a:xfrm>
          <a:off x="3800475" y="17907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742950</xdr:colOff>
      <xdr:row>6</xdr:row>
      <xdr:rowOff>114300</xdr:rowOff>
    </xdr:from>
    <xdr:to>
      <xdr:col>9</xdr:col>
      <xdr:colOff>28575</xdr:colOff>
      <xdr:row>6</xdr:row>
      <xdr:rowOff>114300</xdr:rowOff>
    </xdr:to>
    <xdr:sp>
      <xdr:nvSpPr>
        <xdr:cNvPr id="8" name="Line 14"/>
        <xdr:cNvSpPr>
          <a:spLocks/>
        </xdr:cNvSpPr>
      </xdr:nvSpPr>
      <xdr:spPr>
        <a:xfrm>
          <a:off x="5210175" y="1781175"/>
          <a:ext cx="8096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12</xdr:row>
      <xdr:rowOff>123825</xdr:rowOff>
    </xdr:from>
    <xdr:to>
      <xdr:col>6</xdr:col>
      <xdr:colOff>685800</xdr:colOff>
      <xdr:row>12</xdr:row>
      <xdr:rowOff>123825</xdr:rowOff>
    </xdr:to>
    <xdr:sp>
      <xdr:nvSpPr>
        <xdr:cNvPr id="9" name="Line 19"/>
        <xdr:cNvSpPr>
          <a:spLocks/>
        </xdr:cNvSpPr>
      </xdr:nvSpPr>
      <xdr:spPr>
        <a:xfrm>
          <a:off x="3800475" y="36385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714375</xdr:colOff>
      <xdr:row>12</xdr:row>
      <xdr:rowOff>104775</xdr:rowOff>
    </xdr:from>
    <xdr:to>
      <xdr:col>9</xdr:col>
      <xdr:colOff>85725</xdr:colOff>
      <xdr:row>12</xdr:row>
      <xdr:rowOff>104775</xdr:rowOff>
    </xdr:to>
    <xdr:sp>
      <xdr:nvSpPr>
        <xdr:cNvPr id="10" name="Line 20"/>
        <xdr:cNvSpPr>
          <a:spLocks/>
        </xdr:cNvSpPr>
      </xdr:nvSpPr>
      <xdr:spPr>
        <a:xfrm>
          <a:off x="5181600" y="3619500"/>
          <a:ext cx="8953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</xdr:colOff>
      <xdr:row>6</xdr:row>
      <xdr:rowOff>123825</xdr:rowOff>
    </xdr:from>
    <xdr:to>
      <xdr:col>11</xdr:col>
      <xdr:colOff>619125</xdr:colOff>
      <xdr:row>6</xdr:row>
      <xdr:rowOff>123825</xdr:rowOff>
    </xdr:to>
    <xdr:sp>
      <xdr:nvSpPr>
        <xdr:cNvPr id="11" name="Line 3"/>
        <xdr:cNvSpPr>
          <a:spLocks/>
        </xdr:cNvSpPr>
      </xdr:nvSpPr>
      <xdr:spPr>
        <a:xfrm>
          <a:off x="7181850" y="17907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152400</xdr:colOff>
      <xdr:row>12</xdr:row>
      <xdr:rowOff>95250</xdr:rowOff>
    </xdr:from>
    <xdr:to>
      <xdr:col>11</xdr:col>
      <xdr:colOff>676275</xdr:colOff>
      <xdr:row>12</xdr:row>
      <xdr:rowOff>95250</xdr:rowOff>
    </xdr:to>
    <xdr:sp>
      <xdr:nvSpPr>
        <xdr:cNvPr id="12" name="Line 9"/>
        <xdr:cNvSpPr>
          <a:spLocks/>
        </xdr:cNvSpPr>
      </xdr:nvSpPr>
      <xdr:spPr>
        <a:xfrm>
          <a:off x="7239000" y="3609975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171450</xdr:colOff>
      <xdr:row>17</xdr:row>
      <xdr:rowOff>123825</xdr:rowOff>
    </xdr:from>
    <xdr:to>
      <xdr:col>11</xdr:col>
      <xdr:colOff>695325</xdr:colOff>
      <xdr:row>17</xdr:row>
      <xdr:rowOff>123825</xdr:rowOff>
    </xdr:to>
    <xdr:sp>
      <xdr:nvSpPr>
        <xdr:cNvPr id="13" name="Line 15"/>
        <xdr:cNvSpPr>
          <a:spLocks/>
        </xdr:cNvSpPr>
      </xdr:nvSpPr>
      <xdr:spPr>
        <a:xfrm>
          <a:off x="7258050" y="493395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104775</xdr:colOff>
      <xdr:row>17</xdr:row>
      <xdr:rowOff>152400</xdr:rowOff>
    </xdr:from>
    <xdr:to>
      <xdr:col>13</xdr:col>
      <xdr:colOff>695325</xdr:colOff>
      <xdr:row>17</xdr:row>
      <xdr:rowOff>152400</xdr:rowOff>
    </xdr:to>
    <xdr:sp>
      <xdr:nvSpPr>
        <xdr:cNvPr id="14" name="Line 16"/>
        <xdr:cNvSpPr>
          <a:spLocks/>
        </xdr:cNvSpPr>
      </xdr:nvSpPr>
      <xdr:spPr>
        <a:xfrm>
          <a:off x="8753475" y="49625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723900</xdr:colOff>
      <xdr:row>6</xdr:row>
      <xdr:rowOff>104775</xdr:rowOff>
    </xdr:from>
    <xdr:to>
      <xdr:col>14</xdr:col>
      <xdr:colOff>95250</xdr:colOff>
      <xdr:row>6</xdr:row>
      <xdr:rowOff>104775</xdr:rowOff>
    </xdr:to>
    <xdr:sp>
      <xdr:nvSpPr>
        <xdr:cNvPr id="15" name="Line 37"/>
        <xdr:cNvSpPr>
          <a:spLocks/>
        </xdr:cNvSpPr>
      </xdr:nvSpPr>
      <xdr:spPr>
        <a:xfrm flipV="1">
          <a:off x="8610600" y="1771650"/>
          <a:ext cx="8953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752475</xdr:colOff>
      <xdr:row>12</xdr:row>
      <xdr:rowOff>114300</xdr:rowOff>
    </xdr:from>
    <xdr:to>
      <xdr:col>14</xdr:col>
      <xdr:colOff>38100</xdr:colOff>
      <xdr:row>12</xdr:row>
      <xdr:rowOff>114300</xdr:rowOff>
    </xdr:to>
    <xdr:sp>
      <xdr:nvSpPr>
        <xdr:cNvPr id="16" name="Line 40"/>
        <xdr:cNvSpPr>
          <a:spLocks/>
        </xdr:cNvSpPr>
      </xdr:nvSpPr>
      <xdr:spPr>
        <a:xfrm>
          <a:off x="8639175" y="3629025"/>
          <a:ext cx="8096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104775</xdr:colOff>
      <xdr:row>17</xdr:row>
      <xdr:rowOff>152400</xdr:rowOff>
    </xdr:from>
    <xdr:to>
      <xdr:col>13</xdr:col>
      <xdr:colOff>695325</xdr:colOff>
      <xdr:row>17</xdr:row>
      <xdr:rowOff>152400</xdr:rowOff>
    </xdr:to>
    <xdr:sp>
      <xdr:nvSpPr>
        <xdr:cNvPr id="17" name="Line 62"/>
        <xdr:cNvSpPr>
          <a:spLocks/>
        </xdr:cNvSpPr>
      </xdr:nvSpPr>
      <xdr:spPr>
        <a:xfrm>
          <a:off x="8753475" y="49625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</xdr:colOff>
      <xdr:row>17</xdr:row>
      <xdr:rowOff>114300</xdr:rowOff>
    </xdr:from>
    <xdr:to>
      <xdr:col>13</xdr:col>
      <xdr:colOff>723900</xdr:colOff>
      <xdr:row>17</xdr:row>
      <xdr:rowOff>114300</xdr:rowOff>
    </xdr:to>
    <xdr:sp>
      <xdr:nvSpPr>
        <xdr:cNvPr id="18" name="Line 63"/>
        <xdr:cNvSpPr>
          <a:spLocks/>
        </xdr:cNvSpPr>
      </xdr:nvSpPr>
      <xdr:spPr>
        <a:xfrm>
          <a:off x="8677275" y="492442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0</xdr:row>
      <xdr:rowOff>66675</xdr:rowOff>
    </xdr:from>
    <xdr:to>
      <xdr:col>7</xdr:col>
      <xdr:colOff>381000</xdr:colOff>
      <xdr:row>2</xdr:row>
      <xdr:rowOff>171450</xdr:rowOff>
    </xdr:to>
    <xdr:sp>
      <xdr:nvSpPr>
        <xdr:cNvPr id="1" name="Eingekerbter Pfeil nach rechts 1"/>
        <xdr:cNvSpPr>
          <a:spLocks/>
        </xdr:cNvSpPr>
      </xdr:nvSpPr>
      <xdr:spPr>
        <a:xfrm>
          <a:off x="4343400" y="66675"/>
          <a:ext cx="1371600" cy="733425"/>
        </a:xfrm>
        <a:prstGeom prst="notchedRightArrow">
          <a:avLst>
            <a:gd name="adj" fmla="val 23263"/>
          </a:avLst>
        </a:prstGeom>
        <a:noFill/>
        <a:ln w="25400" cmpd="sng">
          <a:solidFill>
            <a:srgbClr val="92D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6</xdr:row>
      <xdr:rowOff>123825</xdr:rowOff>
    </xdr:from>
    <xdr:to>
      <xdr:col>1</xdr:col>
      <xdr:colOff>685800</xdr:colOff>
      <xdr:row>6</xdr:row>
      <xdr:rowOff>123825</xdr:rowOff>
    </xdr:to>
    <xdr:sp>
      <xdr:nvSpPr>
        <xdr:cNvPr id="2" name="Line 1"/>
        <xdr:cNvSpPr>
          <a:spLocks/>
        </xdr:cNvSpPr>
      </xdr:nvSpPr>
      <xdr:spPr>
        <a:xfrm>
          <a:off x="857250" y="17811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6</xdr:row>
      <xdr:rowOff>152400</xdr:rowOff>
    </xdr:from>
    <xdr:to>
      <xdr:col>3</xdr:col>
      <xdr:colOff>695325</xdr:colOff>
      <xdr:row>6</xdr:row>
      <xdr:rowOff>152400</xdr:rowOff>
    </xdr:to>
    <xdr:sp>
      <xdr:nvSpPr>
        <xdr:cNvPr id="3" name="Line 2"/>
        <xdr:cNvSpPr>
          <a:spLocks/>
        </xdr:cNvSpPr>
      </xdr:nvSpPr>
      <xdr:spPr>
        <a:xfrm>
          <a:off x="2390775" y="1809750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114300</xdr:rowOff>
    </xdr:from>
    <xdr:to>
      <xdr:col>3</xdr:col>
      <xdr:colOff>647700</xdr:colOff>
      <xdr:row>6</xdr:row>
      <xdr:rowOff>114300</xdr:rowOff>
    </xdr:to>
    <xdr:sp>
      <xdr:nvSpPr>
        <xdr:cNvPr id="4" name="Line 26"/>
        <xdr:cNvSpPr>
          <a:spLocks/>
        </xdr:cNvSpPr>
      </xdr:nvSpPr>
      <xdr:spPr>
        <a:xfrm>
          <a:off x="2343150" y="17716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12</xdr:row>
      <xdr:rowOff>123825</xdr:rowOff>
    </xdr:from>
    <xdr:to>
      <xdr:col>1</xdr:col>
      <xdr:colOff>685800</xdr:colOff>
      <xdr:row>12</xdr:row>
      <xdr:rowOff>123825</xdr:rowOff>
    </xdr:to>
    <xdr:sp>
      <xdr:nvSpPr>
        <xdr:cNvPr id="5" name="Line 1"/>
        <xdr:cNvSpPr>
          <a:spLocks/>
        </xdr:cNvSpPr>
      </xdr:nvSpPr>
      <xdr:spPr>
        <a:xfrm>
          <a:off x="857250" y="33337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6</xdr:row>
      <xdr:rowOff>123825</xdr:rowOff>
    </xdr:from>
    <xdr:to>
      <xdr:col>6</xdr:col>
      <xdr:colOff>685800</xdr:colOff>
      <xdr:row>6</xdr:row>
      <xdr:rowOff>123825</xdr:rowOff>
    </xdr:to>
    <xdr:sp>
      <xdr:nvSpPr>
        <xdr:cNvPr id="6" name="Line 1"/>
        <xdr:cNvSpPr>
          <a:spLocks/>
        </xdr:cNvSpPr>
      </xdr:nvSpPr>
      <xdr:spPr>
        <a:xfrm>
          <a:off x="4667250" y="17811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6</xdr:row>
      <xdr:rowOff>152400</xdr:rowOff>
    </xdr:from>
    <xdr:to>
      <xdr:col>8</xdr:col>
      <xdr:colOff>695325</xdr:colOff>
      <xdr:row>6</xdr:row>
      <xdr:rowOff>152400</xdr:rowOff>
    </xdr:to>
    <xdr:sp>
      <xdr:nvSpPr>
        <xdr:cNvPr id="7" name="Line 2"/>
        <xdr:cNvSpPr>
          <a:spLocks/>
        </xdr:cNvSpPr>
      </xdr:nvSpPr>
      <xdr:spPr>
        <a:xfrm>
          <a:off x="6200775" y="1809750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</xdr:colOff>
      <xdr:row>6</xdr:row>
      <xdr:rowOff>114300</xdr:rowOff>
    </xdr:from>
    <xdr:to>
      <xdr:col>8</xdr:col>
      <xdr:colOff>647700</xdr:colOff>
      <xdr:row>6</xdr:row>
      <xdr:rowOff>114300</xdr:rowOff>
    </xdr:to>
    <xdr:sp>
      <xdr:nvSpPr>
        <xdr:cNvPr id="8" name="Line 26"/>
        <xdr:cNvSpPr>
          <a:spLocks/>
        </xdr:cNvSpPr>
      </xdr:nvSpPr>
      <xdr:spPr>
        <a:xfrm>
          <a:off x="6153150" y="17716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12</xdr:row>
      <xdr:rowOff>123825</xdr:rowOff>
    </xdr:from>
    <xdr:to>
      <xdr:col>6</xdr:col>
      <xdr:colOff>685800</xdr:colOff>
      <xdr:row>12</xdr:row>
      <xdr:rowOff>123825</xdr:rowOff>
    </xdr:to>
    <xdr:sp>
      <xdr:nvSpPr>
        <xdr:cNvPr id="9" name="Line 1"/>
        <xdr:cNvSpPr>
          <a:spLocks/>
        </xdr:cNvSpPr>
      </xdr:nvSpPr>
      <xdr:spPr>
        <a:xfrm>
          <a:off x="4667250" y="33337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695325</xdr:colOff>
      <xdr:row>12</xdr:row>
      <xdr:rowOff>104775</xdr:rowOff>
    </xdr:from>
    <xdr:to>
      <xdr:col>9</xdr:col>
      <xdr:colOff>133350</xdr:colOff>
      <xdr:row>12</xdr:row>
      <xdr:rowOff>104775</xdr:rowOff>
    </xdr:to>
    <xdr:sp>
      <xdr:nvSpPr>
        <xdr:cNvPr id="10" name="Line 25"/>
        <xdr:cNvSpPr>
          <a:spLocks/>
        </xdr:cNvSpPr>
      </xdr:nvSpPr>
      <xdr:spPr>
        <a:xfrm>
          <a:off x="6029325" y="3314700"/>
          <a:ext cx="962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12</xdr:row>
      <xdr:rowOff>123825</xdr:rowOff>
    </xdr:from>
    <xdr:to>
      <xdr:col>1</xdr:col>
      <xdr:colOff>685800</xdr:colOff>
      <xdr:row>12</xdr:row>
      <xdr:rowOff>123825</xdr:rowOff>
    </xdr:to>
    <xdr:sp>
      <xdr:nvSpPr>
        <xdr:cNvPr id="11" name="Line 1"/>
        <xdr:cNvSpPr>
          <a:spLocks/>
        </xdr:cNvSpPr>
      </xdr:nvSpPr>
      <xdr:spPr>
        <a:xfrm>
          <a:off x="857250" y="33337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12</xdr:row>
      <xdr:rowOff>152400</xdr:rowOff>
    </xdr:from>
    <xdr:to>
      <xdr:col>3</xdr:col>
      <xdr:colOff>695325</xdr:colOff>
      <xdr:row>12</xdr:row>
      <xdr:rowOff>152400</xdr:rowOff>
    </xdr:to>
    <xdr:sp>
      <xdr:nvSpPr>
        <xdr:cNvPr id="12" name="Line 2"/>
        <xdr:cNvSpPr>
          <a:spLocks/>
        </xdr:cNvSpPr>
      </xdr:nvSpPr>
      <xdr:spPr>
        <a:xfrm>
          <a:off x="2390775" y="33623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12</xdr:row>
      <xdr:rowOff>114300</xdr:rowOff>
    </xdr:from>
    <xdr:to>
      <xdr:col>3</xdr:col>
      <xdr:colOff>647700</xdr:colOff>
      <xdr:row>12</xdr:row>
      <xdr:rowOff>114300</xdr:rowOff>
    </xdr:to>
    <xdr:sp>
      <xdr:nvSpPr>
        <xdr:cNvPr id="13" name="Line 26"/>
        <xdr:cNvSpPr>
          <a:spLocks/>
        </xdr:cNvSpPr>
      </xdr:nvSpPr>
      <xdr:spPr>
        <a:xfrm>
          <a:off x="2343150" y="33242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12</xdr:row>
      <xdr:rowOff>123825</xdr:rowOff>
    </xdr:from>
    <xdr:to>
      <xdr:col>6</xdr:col>
      <xdr:colOff>685800</xdr:colOff>
      <xdr:row>12</xdr:row>
      <xdr:rowOff>123825</xdr:rowOff>
    </xdr:to>
    <xdr:sp>
      <xdr:nvSpPr>
        <xdr:cNvPr id="14" name="Line 1"/>
        <xdr:cNvSpPr>
          <a:spLocks/>
        </xdr:cNvSpPr>
      </xdr:nvSpPr>
      <xdr:spPr>
        <a:xfrm>
          <a:off x="4667250" y="33337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12</xdr:row>
      <xdr:rowOff>152400</xdr:rowOff>
    </xdr:from>
    <xdr:to>
      <xdr:col>8</xdr:col>
      <xdr:colOff>695325</xdr:colOff>
      <xdr:row>12</xdr:row>
      <xdr:rowOff>152400</xdr:rowOff>
    </xdr:to>
    <xdr:sp>
      <xdr:nvSpPr>
        <xdr:cNvPr id="15" name="Line 2"/>
        <xdr:cNvSpPr>
          <a:spLocks/>
        </xdr:cNvSpPr>
      </xdr:nvSpPr>
      <xdr:spPr>
        <a:xfrm>
          <a:off x="6200775" y="33623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21</xdr:row>
      <xdr:rowOff>133350</xdr:rowOff>
    </xdr:from>
    <xdr:to>
      <xdr:col>2</xdr:col>
      <xdr:colOff>438150</xdr:colOff>
      <xdr:row>21</xdr:row>
      <xdr:rowOff>142875</xdr:rowOff>
    </xdr:to>
    <xdr:sp>
      <xdr:nvSpPr>
        <xdr:cNvPr id="1" name="Line 1"/>
        <xdr:cNvSpPr>
          <a:spLocks/>
        </xdr:cNvSpPr>
      </xdr:nvSpPr>
      <xdr:spPr>
        <a:xfrm flipV="1">
          <a:off x="800100" y="5057775"/>
          <a:ext cx="4381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21</xdr:row>
      <xdr:rowOff>142875</xdr:rowOff>
    </xdr:from>
    <xdr:to>
      <xdr:col>6</xdr:col>
      <xdr:colOff>38100</xdr:colOff>
      <xdr:row>21</xdr:row>
      <xdr:rowOff>142875</xdr:rowOff>
    </xdr:to>
    <xdr:sp>
      <xdr:nvSpPr>
        <xdr:cNvPr id="2" name="Line 2"/>
        <xdr:cNvSpPr>
          <a:spLocks/>
        </xdr:cNvSpPr>
      </xdr:nvSpPr>
      <xdr:spPr>
        <a:xfrm>
          <a:off x="2152650" y="506730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619125</xdr:colOff>
      <xdr:row>21</xdr:row>
      <xdr:rowOff>133350</xdr:rowOff>
    </xdr:from>
    <xdr:to>
      <xdr:col>8</xdr:col>
      <xdr:colOff>438150</xdr:colOff>
      <xdr:row>21</xdr:row>
      <xdr:rowOff>142875</xdr:rowOff>
    </xdr:to>
    <xdr:sp>
      <xdr:nvSpPr>
        <xdr:cNvPr id="3" name="Line 3"/>
        <xdr:cNvSpPr>
          <a:spLocks/>
        </xdr:cNvSpPr>
      </xdr:nvSpPr>
      <xdr:spPr>
        <a:xfrm flipV="1">
          <a:off x="3695700" y="5057775"/>
          <a:ext cx="4381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21</xdr:row>
      <xdr:rowOff>142875</xdr:rowOff>
    </xdr:from>
    <xdr:to>
      <xdr:col>12</xdr:col>
      <xdr:colOff>38100</xdr:colOff>
      <xdr:row>21</xdr:row>
      <xdr:rowOff>142875</xdr:rowOff>
    </xdr:to>
    <xdr:sp>
      <xdr:nvSpPr>
        <xdr:cNvPr id="4" name="Line 4"/>
        <xdr:cNvSpPr>
          <a:spLocks/>
        </xdr:cNvSpPr>
      </xdr:nvSpPr>
      <xdr:spPr>
        <a:xfrm>
          <a:off x="5048250" y="506730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647700</xdr:colOff>
      <xdr:row>26</xdr:row>
      <xdr:rowOff>133350</xdr:rowOff>
    </xdr:from>
    <xdr:to>
      <xdr:col>2</xdr:col>
      <xdr:colOff>438150</xdr:colOff>
      <xdr:row>26</xdr:row>
      <xdr:rowOff>142875</xdr:rowOff>
    </xdr:to>
    <xdr:sp>
      <xdr:nvSpPr>
        <xdr:cNvPr id="5" name="Line 5"/>
        <xdr:cNvSpPr>
          <a:spLocks/>
        </xdr:cNvSpPr>
      </xdr:nvSpPr>
      <xdr:spPr>
        <a:xfrm flipV="1">
          <a:off x="800100" y="6438900"/>
          <a:ext cx="4381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26</xdr:row>
      <xdr:rowOff>142875</xdr:rowOff>
    </xdr:from>
    <xdr:to>
      <xdr:col>6</xdr:col>
      <xdr:colOff>38100</xdr:colOff>
      <xdr:row>26</xdr:row>
      <xdr:rowOff>142875</xdr:rowOff>
    </xdr:to>
    <xdr:sp>
      <xdr:nvSpPr>
        <xdr:cNvPr id="6" name="Line 6"/>
        <xdr:cNvSpPr>
          <a:spLocks/>
        </xdr:cNvSpPr>
      </xdr:nvSpPr>
      <xdr:spPr>
        <a:xfrm>
          <a:off x="2152650" y="644842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619125</xdr:colOff>
      <xdr:row>26</xdr:row>
      <xdr:rowOff>133350</xdr:rowOff>
    </xdr:from>
    <xdr:to>
      <xdr:col>8</xdr:col>
      <xdr:colOff>438150</xdr:colOff>
      <xdr:row>26</xdr:row>
      <xdr:rowOff>142875</xdr:rowOff>
    </xdr:to>
    <xdr:sp>
      <xdr:nvSpPr>
        <xdr:cNvPr id="7" name="Line 9"/>
        <xdr:cNvSpPr>
          <a:spLocks/>
        </xdr:cNvSpPr>
      </xdr:nvSpPr>
      <xdr:spPr>
        <a:xfrm flipV="1">
          <a:off x="3695700" y="6438900"/>
          <a:ext cx="4381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26</xdr:row>
      <xdr:rowOff>142875</xdr:rowOff>
    </xdr:from>
    <xdr:to>
      <xdr:col>12</xdr:col>
      <xdr:colOff>38100</xdr:colOff>
      <xdr:row>26</xdr:row>
      <xdr:rowOff>142875</xdr:rowOff>
    </xdr:to>
    <xdr:sp>
      <xdr:nvSpPr>
        <xdr:cNvPr id="8" name="Line 10"/>
        <xdr:cNvSpPr>
          <a:spLocks/>
        </xdr:cNvSpPr>
      </xdr:nvSpPr>
      <xdr:spPr>
        <a:xfrm>
          <a:off x="5048250" y="644842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619125</xdr:colOff>
      <xdr:row>21</xdr:row>
      <xdr:rowOff>133350</xdr:rowOff>
    </xdr:from>
    <xdr:to>
      <xdr:col>14</xdr:col>
      <xdr:colOff>438150</xdr:colOff>
      <xdr:row>21</xdr:row>
      <xdr:rowOff>142875</xdr:rowOff>
    </xdr:to>
    <xdr:sp>
      <xdr:nvSpPr>
        <xdr:cNvPr id="9" name="Line 13"/>
        <xdr:cNvSpPr>
          <a:spLocks/>
        </xdr:cNvSpPr>
      </xdr:nvSpPr>
      <xdr:spPr>
        <a:xfrm flipV="1">
          <a:off x="6591300" y="5057775"/>
          <a:ext cx="4381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21</xdr:row>
      <xdr:rowOff>142875</xdr:rowOff>
    </xdr:from>
    <xdr:to>
      <xdr:col>18</xdr:col>
      <xdr:colOff>38100</xdr:colOff>
      <xdr:row>21</xdr:row>
      <xdr:rowOff>142875</xdr:rowOff>
    </xdr:to>
    <xdr:sp>
      <xdr:nvSpPr>
        <xdr:cNvPr id="10" name="Line 14"/>
        <xdr:cNvSpPr>
          <a:spLocks/>
        </xdr:cNvSpPr>
      </xdr:nvSpPr>
      <xdr:spPr>
        <a:xfrm>
          <a:off x="7943850" y="506730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619125</xdr:colOff>
      <xdr:row>26</xdr:row>
      <xdr:rowOff>133350</xdr:rowOff>
    </xdr:from>
    <xdr:to>
      <xdr:col>14</xdr:col>
      <xdr:colOff>438150</xdr:colOff>
      <xdr:row>26</xdr:row>
      <xdr:rowOff>142875</xdr:rowOff>
    </xdr:to>
    <xdr:sp>
      <xdr:nvSpPr>
        <xdr:cNvPr id="11" name="Line 15"/>
        <xdr:cNvSpPr>
          <a:spLocks/>
        </xdr:cNvSpPr>
      </xdr:nvSpPr>
      <xdr:spPr>
        <a:xfrm flipV="1">
          <a:off x="6591300" y="6438900"/>
          <a:ext cx="4381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26</xdr:row>
      <xdr:rowOff>142875</xdr:rowOff>
    </xdr:from>
    <xdr:to>
      <xdr:col>18</xdr:col>
      <xdr:colOff>38100</xdr:colOff>
      <xdr:row>26</xdr:row>
      <xdr:rowOff>142875</xdr:rowOff>
    </xdr:to>
    <xdr:sp>
      <xdr:nvSpPr>
        <xdr:cNvPr id="12" name="Line 16"/>
        <xdr:cNvSpPr>
          <a:spLocks/>
        </xdr:cNvSpPr>
      </xdr:nvSpPr>
      <xdr:spPr>
        <a:xfrm>
          <a:off x="7943850" y="644842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21</xdr:row>
      <xdr:rowOff>142875</xdr:rowOff>
    </xdr:from>
    <xdr:to>
      <xdr:col>12</xdr:col>
      <xdr:colOff>38100</xdr:colOff>
      <xdr:row>21</xdr:row>
      <xdr:rowOff>142875</xdr:rowOff>
    </xdr:to>
    <xdr:sp>
      <xdr:nvSpPr>
        <xdr:cNvPr id="13" name="Line 19"/>
        <xdr:cNvSpPr>
          <a:spLocks/>
        </xdr:cNvSpPr>
      </xdr:nvSpPr>
      <xdr:spPr>
        <a:xfrm>
          <a:off x="5048250" y="506730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21</xdr:row>
      <xdr:rowOff>142875</xdr:rowOff>
    </xdr:from>
    <xdr:to>
      <xdr:col>18</xdr:col>
      <xdr:colOff>38100</xdr:colOff>
      <xdr:row>21</xdr:row>
      <xdr:rowOff>142875</xdr:rowOff>
    </xdr:to>
    <xdr:sp>
      <xdr:nvSpPr>
        <xdr:cNvPr id="14" name="Line 20"/>
        <xdr:cNvSpPr>
          <a:spLocks/>
        </xdr:cNvSpPr>
      </xdr:nvSpPr>
      <xdr:spPr>
        <a:xfrm>
          <a:off x="7943850" y="506730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26</xdr:row>
      <xdr:rowOff>142875</xdr:rowOff>
    </xdr:from>
    <xdr:to>
      <xdr:col>6</xdr:col>
      <xdr:colOff>38100</xdr:colOff>
      <xdr:row>26</xdr:row>
      <xdr:rowOff>142875</xdr:rowOff>
    </xdr:to>
    <xdr:sp>
      <xdr:nvSpPr>
        <xdr:cNvPr id="15" name="Line 21"/>
        <xdr:cNvSpPr>
          <a:spLocks/>
        </xdr:cNvSpPr>
      </xdr:nvSpPr>
      <xdr:spPr>
        <a:xfrm>
          <a:off x="2152650" y="644842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26</xdr:row>
      <xdr:rowOff>142875</xdr:rowOff>
    </xdr:from>
    <xdr:to>
      <xdr:col>12</xdr:col>
      <xdr:colOff>38100</xdr:colOff>
      <xdr:row>26</xdr:row>
      <xdr:rowOff>142875</xdr:rowOff>
    </xdr:to>
    <xdr:sp>
      <xdr:nvSpPr>
        <xdr:cNvPr id="16" name="Line 22"/>
        <xdr:cNvSpPr>
          <a:spLocks/>
        </xdr:cNvSpPr>
      </xdr:nvSpPr>
      <xdr:spPr>
        <a:xfrm>
          <a:off x="5048250" y="644842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26</xdr:row>
      <xdr:rowOff>142875</xdr:rowOff>
    </xdr:from>
    <xdr:to>
      <xdr:col>18</xdr:col>
      <xdr:colOff>38100</xdr:colOff>
      <xdr:row>26</xdr:row>
      <xdr:rowOff>142875</xdr:rowOff>
    </xdr:to>
    <xdr:sp>
      <xdr:nvSpPr>
        <xdr:cNvPr id="17" name="Line 23"/>
        <xdr:cNvSpPr>
          <a:spLocks/>
        </xdr:cNvSpPr>
      </xdr:nvSpPr>
      <xdr:spPr>
        <a:xfrm>
          <a:off x="7943850" y="644842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21</xdr:row>
      <xdr:rowOff>142875</xdr:rowOff>
    </xdr:from>
    <xdr:to>
      <xdr:col>6</xdr:col>
      <xdr:colOff>38100</xdr:colOff>
      <xdr:row>21</xdr:row>
      <xdr:rowOff>142875</xdr:rowOff>
    </xdr:to>
    <xdr:sp>
      <xdr:nvSpPr>
        <xdr:cNvPr id="18" name="Line 36"/>
        <xdr:cNvSpPr>
          <a:spLocks/>
        </xdr:cNvSpPr>
      </xdr:nvSpPr>
      <xdr:spPr>
        <a:xfrm>
          <a:off x="2152650" y="506730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21</xdr:row>
      <xdr:rowOff>142875</xdr:rowOff>
    </xdr:from>
    <xdr:to>
      <xdr:col>6</xdr:col>
      <xdr:colOff>38100</xdr:colOff>
      <xdr:row>21</xdr:row>
      <xdr:rowOff>142875</xdr:rowOff>
    </xdr:to>
    <xdr:sp>
      <xdr:nvSpPr>
        <xdr:cNvPr id="19" name="Line 37"/>
        <xdr:cNvSpPr>
          <a:spLocks/>
        </xdr:cNvSpPr>
      </xdr:nvSpPr>
      <xdr:spPr>
        <a:xfrm>
          <a:off x="2152650" y="506730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21</xdr:row>
      <xdr:rowOff>142875</xdr:rowOff>
    </xdr:from>
    <xdr:to>
      <xdr:col>12</xdr:col>
      <xdr:colOff>38100</xdr:colOff>
      <xdr:row>21</xdr:row>
      <xdr:rowOff>142875</xdr:rowOff>
    </xdr:to>
    <xdr:sp>
      <xdr:nvSpPr>
        <xdr:cNvPr id="20" name="Line 38"/>
        <xdr:cNvSpPr>
          <a:spLocks/>
        </xdr:cNvSpPr>
      </xdr:nvSpPr>
      <xdr:spPr>
        <a:xfrm>
          <a:off x="5048250" y="506730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21</xdr:row>
      <xdr:rowOff>142875</xdr:rowOff>
    </xdr:from>
    <xdr:to>
      <xdr:col>12</xdr:col>
      <xdr:colOff>38100</xdr:colOff>
      <xdr:row>21</xdr:row>
      <xdr:rowOff>142875</xdr:rowOff>
    </xdr:to>
    <xdr:sp>
      <xdr:nvSpPr>
        <xdr:cNvPr id="21" name="Line 39"/>
        <xdr:cNvSpPr>
          <a:spLocks/>
        </xdr:cNvSpPr>
      </xdr:nvSpPr>
      <xdr:spPr>
        <a:xfrm>
          <a:off x="5048250" y="506730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21</xdr:row>
      <xdr:rowOff>142875</xdr:rowOff>
    </xdr:from>
    <xdr:to>
      <xdr:col>18</xdr:col>
      <xdr:colOff>38100</xdr:colOff>
      <xdr:row>21</xdr:row>
      <xdr:rowOff>142875</xdr:rowOff>
    </xdr:to>
    <xdr:sp>
      <xdr:nvSpPr>
        <xdr:cNvPr id="22" name="Line 40"/>
        <xdr:cNvSpPr>
          <a:spLocks/>
        </xdr:cNvSpPr>
      </xdr:nvSpPr>
      <xdr:spPr>
        <a:xfrm>
          <a:off x="7943850" y="506730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21</xdr:row>
      <xdr:rowOff>142875</xdr:rowOff>
    </xdr:from>
    <xdr:to>
      <xdr:col>18</xdr:col>
      <xdr:colOff>38100</xdr:colOff>
      <xdr:row>21</xdr:row>
      <xdr:rowOff>142875</xdr:rowOff>
    </xdr:to>
    <xdr:sp>
      <xdr:nvSpPr>
        <xdr:cNvPr id="23" name="Line 41"/>
        <xdr:cNvSpPr>
          <a:spLocks/>
        </xdr:cNvSpPr>
      </xdr:nvSpPr>
      <xdr:spPr>
        <a:xfrm>
          <a:off x="7943850" y="506730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26</xdr:row>
      <xdr:rowOff>142875</xdr:rowOff>
    </xdr:from>
    <xdr:to>
      <xdr:col>12</xdr:col>
      <xdr:colOff>38100</xdr:colOff>
      <xdr:row>26</xdr:row>
      <xdr:rowOff>142875</xdr:rowOff>
    </xdr:to>
    <xdr:sp>
      <xdr:nvSpPr>
        <xdr:cNvPr id="24" name="Line 42"/>
        <xdr:cNvSpPr>
          <a:spLocks/>
        </xdr:cNvSpPr>
      </xdr:nvSpPr>
      <xdr:spPr>
        <a:xfrm>
          <a:off x="5048250" y="644842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26</xdr:row>
      <xdr:rowOff>142875</xdr:rowOff>
    </xdr:from>
    <xdr:to>
      <xdr:col>12</xdr:col>
      <xdr:colOff>38100</xdr:colOff>
      <xdr:row>26</xdr:row>
      <xdr:rowOff>142875</xdr:rowOff>
    </xdr:to>
    <xdr:sp>
      <xdr:nvSpPr>
        <xdr:cNvPr id="25" name="Line 43"/>
        <xdr:cNvSpPr>
          <a:spLocks/>
        </xdr:cNvSpPr>
      </xdr:nvSpPr>
      <xdr:spPr>
        <a:xfrm>
          <a:off x="5048250" y="644842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26</xdr:row>
      <xdr:rowOff>142875</xdr:rowOff>
    </xdr:from>
    <xdr:to>
      <xdr:col>18</xdr:col>
      <xdr:colOff>38100</xdr:colOff>
      <xdr:row>26</xdr:row>
      <xdr:rowOff>142875</xdr:rowOff>
    </xdr:to>
    <xdr:sp>
      <xdr:nvSpPr>
        <xdr:cNvPr id="26" name="Line 44"/>
        <xdr:cNvSpPr>
          <a:spLocks/>
        </xdr:cNvSpPr>
      </xdr:nvSpPr>
      <xdr:spPr>
        <a:xfrm>
          <a:off x="7943850" y="644842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26</xdr:row>
      <xdr:rowOff>142875</xdr:rowOff>
    </xdr:from>
    <xdr:to>
      <xdr:col>18</xdr:col>
      <xdr:colOff>38100</xdr:colOff>
      <xdr:row>26</xdr:row>
      <xdr:rowOff>142875</xdr:rowOff>
    </xdr:to>
    <xdr:sp>
      <xdr:nvSpPr>
        <xdr:cNvPr id="27" name="Line 45"/>
        <xdr:cNvSpPr>
          <a:spLocks/>
        </xdr:cNvSpPr>
      </xdr:nvSpPr>
      <xdr:spPr>
        <a:xfrm>
          <a:off x="7943850" y="644842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7</xdr:row>
      <xdr:rowOff>142875</xdr:rowOff>
    </xdr:from>
    <xdr:to>
      <xdr:col>2</xdr:col>
      <xdr:colOff>381000</xdr:colOff>
      <xdr:row>7</xdr:row>
      <xdr:rowOff>152400</xdr:rowOff>
    </xdr:to>
    <xdr:sp>
      <xdr:nvSpPr>
        <xdr:cNvPr id="28" name="Line 20"/>
        <xdr:cNvSpPr>
          <a:spLocks/>
        </xdr:cNvSpPr>
      </xdr:nvSpPr>
      <xdr:spPr>
        <a:xfrm>
          <a:off x="828675" y="1752600"/>
          <a:ext cx="35242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180975</xdr:rowOff>
    </xdr:from>
    <xdr:to>
      <xdr:col>5</xdr:col>
      <xdr:colOff>9525</xdr:colOff>
      <xdr:row>7</xdr:row>
      <xdr:rowOff>180975</xdr:rowOff>
    </xdr:to>
    <xdr:sp>
      <xdr:nvSpPr>
        <xdr:cNvPr id="29" name="Line 21"/>
        <xdr:cNvSpPr>
          <a:spLocks/>
        </xdr:cNvSpPr>
      </xdr:nvSpPr>
      <xdr:spPr>
        <a:xfrm>
          <a:off x="1571625" y="1790700"/>
          <a:ext cx="5619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7</xdr:row>
      <xdr:rowOff>142875</xdr:rowOff>
    </xdr:from>
    <xdr:to>
      <xdr:col>8</xdr:col>
      <xdr:colOff>381000</xdr:colOff>
      <xdr:row>7</xdr:row>
      <xdr:rowOff>152400</xdr:rowOff>
    </xdr:to>
    <xdr:sp>
      <xdr:nvSpPr>
        <xdr:cNvPr id="30" name="Line 23"/>
        <xdr:cNvSpPr>
          <a:spLocks/>
        </xdr:cNvSpPr>
      </xdr:nvSpPr>
      <xdr:spPr>
        <a:xfrm>
          <a:off x="3724275" y="1752600"/>
          <a:ext cx="35242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180975</xdr:rowOff>
    </xdr:from>
    <xdr:to>
      <xdr:col>11</xdr:col>
      <xdr:colOff>9525</xdr:colOff>
      <xdr:row>7</xdr:row>
      <xdr:rowOff>180975</xdr:rowOff>
    </xdr:to>
    <xdr:sp>
      <xdr:nvSpPr>
        <xdr:cNvPr id="31" name="Line 24"/>
        <xdr:cNvSpPr>
          <a:spLocks/>
        </xdr:cNvSpPr>
      </xdr:nvSpPr>
      <xdr:spPr>
        <a:xfrm>
          <a:off x="4467225" y="1790700"/>
          <a:ext cx="5619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28575</xdr:colOff>
      <xdr:row>7</xdr:row>
      <xdr:rowOff>142875</xdr:rowOff>
    </xdr:from>
    <xdr:to>
      <xdr:col>14</xdr:col>
      <xdr:colOff>381000</xdr:colOff>
      <xdr:row>7</xdr:row>
      <xdr:rowOff>152400</xdr:rowOff>
    </xdr:to>
    <xdr:sp>
      <xdr:nvSpPr>
        <xdr:cNvPr id="32" name="Line 25"/>
        <xdr:cNvSpPr>
          <a:spLocks/>
        </xdr:cNvSpPr>
      </xdr:nvSpPr>
      <xdr:spPr>
        <a:xfrm>
          <a:off x="6619875" y="1752600"/>
          <a:ext cx="35242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180975</xdr:rowOff>
    </xdr:from>
    <xdr:to>
      <xdr:col>17</xdr:col>
      <xdr:colOff>9525</xdr:colOff>
      <xdr:row>7</xdr:row>
      <xdr:rowOff>180975</xdr:rowOff>
    </xdr:to>
    <xdr:sp>
      <xdr:nvSpPr>
        <xdr:cNvPr id="33" name="Line 26"/>
        <xdr:cNvSpPr>
          <a:spLocks/>
        </xdr:cNvSpPr>
      </xdr:nvSpPr>
      <xdr:spPr>
        <a:xfrm>
          <a:off x="7362825" y="1790700"/>
          <a:ext cx="5619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142875</xdr:rowOff>
    </xdr:from>
    <xdr:to>
      <xdr:col>2</xdr:col>
      <xdr:colOff>381000</xdr:colOff>
      <xdr:row>13</xdr:row>
      <xdr:rowOff>152400</xdr:rowOff>
    </xdr:to>
    <xdr:sp>
      <xdr:nvSpPr>
        <xdr:cNvPr id="34" name="Line 27"/>
        <xdr:cNvSpPr>
          <a:spLocks/>
        </xdr:cNvSpPr>
      </xdr:nvSpPr>
      <xdr:spPr>
        <a:xfrm>
          <a:off x="828675" y="3143250"/>
          <a:ext cx="35242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180975</xdr:rowOff>
    </xdr:from>
    <xdr:to>
      <xdr:col>5</xdr:col>
      <xdr:colOff>9525</xdr:colOff>
      <xdr:row>13</xdr:row>
      <xdr:rowOff>180975</xdr:rowOff>
    </xdr:to>
    <xdr:sp>
      <xdr:nvSpPr>
        <xdr:cNvPr id="35" name="Line 28"/>
        <xdr:cNvSpPr>
          <a:spLocks/>
        </xdr:cNvSpPr>
      </xdr:nvSpPr>
      <xdr:spPr>
        <a:xfrm>
          <a:off x="1571625" y="3181350"/>
          <a:ext cx="5619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13</xdr:row>
      <xdr:rowOff>142875</xdr:rowOff>
    </xdr:from>
    <xdr:to>
      <xdr:col>8</xdr:col>
      <xdr:colOff>381000</xdr:colOff>
      <xdr:row>13</xdr:row>
      <xdr:rowOff>152400</xdr:rowOff>
    </xdr:to>
    <xdr:sp>
      <xdr:nvSpPr>
        <xdr:cNvPr id="36" name="Line 29"/>
        <xdr:cNvSpPr>
          <a:spLocks/>
        </xdr:cNvSpPr>
      </xdr:nvSpPr>
      <xdr:spPr>
        <a:xfrm>
          <a:off x="3724275" y="3143250"/>
          <a:ext cx="35242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9525</xdr:colOff>
      <xdr:row>13</xdr:row>
      <xdr:rowOff>180975</xdr:rowOff>
    </xdr:to>
    <xdr:sp>
      <xdr:nvSpPr>
        <xdr:cNvPr id="37" name="Line 30"/>
        <xdr:cNvSpPr>
          <a:spLocks/>
        </xdr:cNvSpPr>
      </xdr:nvSpPr>
      <xdr:spPr>
        <a:xfrm>
          <a:off x="4467225" y="3181350"/>
          <a:ext cx="5619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28575</xdr:colOff>
      <xdr:row>13</xdr:row>
      <xdr:rowOff>142875</xdr:rowOff>
    </xdr:from>
    <xdr:to>
      <xdr:col>14</xdr:col>
      <xdr:colOff>381000</xdr:colOff>
      <xdr:row>13</xdr:row>
      <xdr:rowOff>152400</xdr:rowOff>
    </xdr:to>
    <xdr:sp>
      <xdr:nvSpPr>
        <xdr:cNvPr id="38" name="Line 31"/>
        <xdr:cNvSpPr>
          <a:spLocks/>
        </xdr:cNvSpPr>
      </xdr:nvSpPr>
      <xdr:spPr>
        <a:xfrm>
          <a:off x="6619875" y="3143250"/>
          <a:ext cx="35242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180975</xdr:rowOff>
    </xdr:from>
    <xdr:to>
      <xdr:col>17</xdr:col>
      <xdr:colOff>9525</xdr:colOff>
      <xdr:row>13</xdr:row>
      <xdr:rowOff>180975</xdr:rowOff>
    </xdr:to>
    <xdr:sp>
      <xdr:nvSpPr>
        <xdr:cNvPr id="39" name="Line 32"/>
        <xdr:cNvSpPr>
          <a:spLocks/>
        </xdr:cNvSpPr>
      </xdr:nvSpPr>
      <xdr:spPr>
        <a:xfrm>
          <a:off x="7362825" y="3181350"/>
          <a:ext cx="5619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180975</xdr:rowOff>
    </xdr:from>
    <xdr:to>
      <xdr:col>11</xdr:col>
      <xdr:colOff>9525</xdr:colOff>
      <xdr:row>7</xdr:row>
      <xdr:rowOff>180975</xdr:rowOff>
    </xdr:to>
    <xdr:sp>
      <xdr:nvSpPr>
        <xdr:cNvPr id="40" name="Line 39"/>
        <xdr:cNvSpPr>
          <a:spLocks/>
        </xdr:cNvSpPr>
      </xdr:nvSpPr>
      <xdr:spPr>
        <a:xfrm>
          <a:off x="4467225" y="1790700"/>
          <a:ext cx="5619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180975</xdr:rowOff>
    </xdr:from>
    <xdr:to>
      <xdr:col>17</xdr:col>
      <xdr:colOff>9525</xdr:colOff>
      <xdr:row>7</xdr:row>
      <xdr:rowOff>180975</xdr:rowOff>
    </xdr:to>
    <xdr:sp>
      <xdr:nvSpPr>
        <xdr:cNvPr id="41" name="Line 40"/>
        <xdr:cNvSpPr>
          <a:spLocks/>
        </xdr:cNvSpPr>
      </xdr:nvSpPr>
      <xdr:spPr>
        <a:xfrm>
          <a:off x="7362825" y="1790700"/>
          <a:ext cx="5619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180975</xdr:rowOff>
    </xdr:from>
    <xdr:to>
      <xdr:col>5</xdr:col>
      <xdr:colOff>9525</xdr:colOff>
      <xdr:row>13</xdr:row>
      <xdr:rowOff>180975</xdr:rowOff>
    </xdr:to>
    <xdr:sp>
      <xdr:nvSpPr>
        <xdr:cNvPr id="42" name="Line 41"/>
        <xdr:cNvSpPr>
          <a:spLocks/>
        </xdr:cNvSpPr>
      </xdr:nvSpPr>
      <xdr:spPr>
        <a:xfrm>
          <a:off x="1571625" y="3181350"/>
          <a:ext cx="5619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9525</xdr:colOff>
      <xdr:row>13</xdr:row>
      <xdr:rowOff>180975</xdr:rowOff>
    </xdr:to>
    <xdr:sp>
      <xdr:nvSpPr>
        <xdr:cNvPr id="43" name="Line 42"/>
        <xdr:cNvSpPr>
          <a:spLocks/>
        </xdr:cNvSpPr>
      </xdr:nvSpPr>
      <xdr:spPr>
        <a:xfrm>
          <a:off x="4467225" y="3181350"/>
          <a:ext cx="5619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180975</xdr:rowOff>
    </xdr:from>
    <xdr:to>
      <xdr:col>17</xdr:col>
      <xdr:colOff>9525</xdr:colOff>
      <xdr:row>13</xdr:row>
      <xdr:rowOff>180975</xdr:rowOff>
    </xdr:to>
    <xdr:sp>
      <xdr:nvSpPr>
        <xdr:cNvPr id="44" name="Line 43"/>
        <xdr:cNvSpPr>
          <a:spLocks/>
        </xdr:cNvSpPr>
      </xdr:nvSpPr>
      <xdr:spPr>
        <a:xfrm>
          <a:off x="7362825" y="3181350"/>
          <a:ext cx="5619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180975</xdr:rowOff>
    </xdr:from>
    <xdr:to>
      <xdr:col>11</xdr:col>
      <xdr:colOff>9525</xdr:colOff>
      <xdr:row>7</xdr:row>
      <xdr:rowOff>180975</xdr:rowOff>
    </xdr:to>
    <xdr:sp>
      <xdr:nvSpPr>
        <xdr:cNvPr id="45" name="Line 56"/>
        <xdr:cNvSpPr>
          <a:spLocks/>
        </xdr:cNvSpPr>
      </xdr:nvSpPr>
      <xdr:spPr>
        <a:xfrm>
          <a:off x="4467225" y="1790700"/>
          <a:ext cx="5619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180975</xdr:rowOff>
    </xdr:from>
    <xdr:to>
      <xdr:col>17</xdr:col>
      <xdr:colOff>9525</xdr:colOff>
      <xdr:row>7</xdr:row>
      <xdr:rowOff>180975</xdr:rowOff>
    </xdr:to>
    <xdr:sp>
      <xdr:nvSpPr>
        <xdr:cNvPr id="46" name="Line 57"/>
        <xdr:cNvSpPr>
          <a:spLocks/>
        </xdr:cNvSpPr>
      </xdr:nvSpPr>
      <xdr:spPr>
        <a:xfrm>
          <a:off x="7362825" y="1790700"/>
          <a:ext cx="5619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180975</xdr:rowOff>
    </xdr:from>
    <xdr:to>
      <xdr:col>5</xdr:col>
      <xdr:colOff>9525</xdr:colOff>
      <xdr:row>13</xdr:row>
      <xdr:rowOff>180975</xdr:rowOff>
    </xdr:to>
    <xdr:sp>
      <xdr:nvSpPr>
        <xdr:cNvPr id="47" name="Line 58"/>
        <xdr:cNvSpPr>
          <a:spLocks/>
        </xdr:cNvSpPr>
      </xdr:nvSpPr>
      <xdr:spPr>
        <a:xfrm>
          <a:off x="1571625" y="3181350"/>
          <a:ext cx="5619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9525</xdr:colOff>
      <xdr:row>13</xdr:row>
      <xdr:rowOff>180975</xdr:rowOff>
    </xdr:to>
    <xdr:sp>
      <xdr:nvSpPr>
        <xdr:cNvPr id="48" name="Line 59"/>
        <xdr:cNvSpPr>
          <a:spLocks/>
        </xdr:cNvSpPr>
      </xdr:nvSpPr>
      <xdr:spPr>
        <a:xfrm>
          <a:off x="4467225" y="3181350"/>
          <a:ext cx="5619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180975</xdr:rowOff>
    </xdr:from>
    <xdr:to>
      <xdr:col>17</xdr:col>
      <xdr:colOff>9525</xdr:colOff>
      <xdr:row>13</xdr:row>
      <xdr:rowOff>180975</xdr:rowOff>
    </xdr:to>
    <xdr:sp>
      <xdr:nvSpPr>
        <xdr:cNvPr id="49" name="Line 60"/>
        <xdr:cNvSpPr>
          <a:spLocks/>
        </xdr:cNvSpPr>
      </xdr:nvSpPr>
      <xdr:spPr>
        <a:xfrm>
          <a:off x="7362825" y="3181350"/>
          <a:ext cx="5619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257175</xdr:colOff>
      <xdr:row>1</xdr:row>
      <xdr:rowOff>0</xdr:rowOff>
    </xdr:from>
    <xdr:to>
      <xdr:col>19</xdr:col>
      <xdr:colOff>647700</xdr:colOff>
      <xdr:row>2</xdr:row>
      <xdr:rowOff>76200</xdr:rowOff>
    </xdr:to>
    <xdr:sp>
      <xdr:nvSpPr>
        <xdr:cNvPr id="50" name="Eingekerbter Pfeil nach rechts 94"/>
        <xdr:cNvSpPr>
          <a:spLocks/>
        </xdr:cNvSpPr>
      </xdr:nvSpPr>
      <xdr:spPr>
        <a:xfrm>
          <a:off x="8639175" y="161925"/>
          <a:ext cx="876300" cy="514350"/>
        </a:xfrm>
        <a:prstGeom prst="notchedRightArrow">
          <a:avLst>
            <a:gd name="adj" fmla="val 20652"/>
          </a:avLst>
        </a:prstGeom>
        <a:noFill/>
        <a:ln w="25400" cmpd="sng">
          <a:solidFill>
            <a:srgbClr val="92D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142875</xdr:rowOff>
    </xdr:from>
    <xdr:to>
      <xdr:col>6</xdr:col>
      <xdr:colOff>0</xdr:colOff>
      <xdr:row>11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743200" y="38385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142875</xdr:rowOff>
    </xdr:from>
    <xdr:to>
      <xdr:col>6</xdr:col>
      <xdr:colOff>0</xdr:colOff>
      <xdr:row>7</xdr:row>
      <xdr:rowOff>142875</xdr:rowOff>
    </xdr:to>
    <xdr:sp>
      <xdr:nvSpPr>
        <xdr:cNvPr id="2" name="Line 4"/>
        <xdr:cNvSpPr>
          <a:spLocks/>
        </xdr:cNvSpPr>
      </xdr:nvSpPr>
      <xdr:spPr>
        <a:xfrm>
          <a:off x="2743200" y="23717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142875</xdr:rowOff>
    </xdr:from>
    <xdr:to>
      <xdr:col>6</xdr:col>
      <xdr:colOff>0</xdr:colOff>
      <xdr:row>11</xdr:row>
      <xdr:rowOff>142875</xdr:rowOff>
    </xdr:to>
    <xdr:sp>
      <xdr:nvSpPr>
        <xdr:cNvPr id="3" name="Line 5"/>
        <xdr:cNvSpPr>
          <a:spLocks/>
        </xdr:cNvSpPr>
      </xdr:nvSpPr>
      <xdr:spPr>
        <a:xfrm>
          <a:off x="2743200" y="38385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142875</xdr:rowOff>
    </xdr:from>
    <xdr:to>
      <xdr:col>6</xdr:col>
      <xdr:colOff>0</xdr:colOff>
      <xdr:row>11</xdr:row>
      <xdr:rowOff>142875</xdr:rowOff>
    </xdr:to>
    <xdr:sp>
      <xdr:nvSpPr>
        <xdr:cNvPr id="4" name="Line 8"/>
        <xdr:cNvSpPr>
          <a:spLocks/>
        </xdr:cNvSpPr>
      </xdr:nvSpPr>
      <xdr:spPr>
        <a:xfrm>
          <a:off x="2743200" y="38385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142875</xdr:rowOff>
    </xdr:from>
    <xdr:to>
      <xdr:col>6</xdr:col>
      <xdr:colOff>0</xdr:colOff>
      <xdr:row>7</xdr:row>
      <xdr:rowOff>142875</xdr:rowOff>
    </xdr:to>
    <xdr:sp>
      <xdr:nvSpPr>
        <xdr:cNvPr id="5" name="Line 11"/>
        <xdr:cNvSpPr>
          <a:spLocks/>
        </xdr:cNvSpPr>
      </xdr:nvSpPr>
      <xdr:spPr>
        <a:xfrm>
          <a:off x="2743200" y="23717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142875</xdr:rowOff>
    </xdr:from>
    <xdr:to>
      <xdr:col>6</xdr:col>
      <xdr:colOff>0</xdr:colOff>
      <xdr:row>11</xdr:row>
      <xdr:rowOff>142875</xdr:rowOff>
    </xdr:to>
    <xdr:sp>
      <xdr:nvSpPr>
        <xdr:cNvPr id="6" name="Line 12"/>
        <xdr:cNvSpPr>
          <a:spLocks/>
        </xdr:cNvSpPr>
      </xdr:nvSpPr>
      <xdr:spPr>
        <a:xfrm>
          <a:off x="2743200" y="38385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142875</xdr:rowOff>
    </xdr:from>
    <xdr:to>
      <xdr:col>6</xdr:col>
      <xdr:colOff>0</xdr:colOff>
      <xdr:row>11</xdr:row>
      <xdr:rowOff>142875</xdr:rowOff>
    </xdr:to>
    <xdr:sp>
      <xdr:nvSpPr>
        <xdr:cNvPr id="7" name="Line 19"/>
        <xdr:cNvSpPr>
          <a:spLocks/>
        </xdr:cNvSpPr>
      </xdr:nvSpPr>
      <xdr:spPr>
        <a:xfrm>
          <a:off x="2743200" y="38385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142875</xdr:rowOff>
    </xdr:from>
    <xdr:to>
      <xdr:col>6</xdr:col>
      <xdr:colOff>0</xdr:colOff>
      <xdr:row>11</xdr:row>
      <xdr:rowOff>142875</xdr:rowOff>
    </xdr:to>
    <xdr:sp>
      <xdr:nvSpPr>
        <xdr:cNvPr id="8" name="Line 20"/>
        <xdr:cNvSpPr>
          <a:spLocks/>
        </xdr:cNvSpPr>
      </xdr:nvSpPr>
      <xdr:spPr>
        <a:xfrm>
          <a:off x="2743200" y="38385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142875</xdr:rowOff>
    </xdr:from>
    <xdr:to>
      <xdr:col>6</xdr:col>
      <xdr:colOff>0</xdr:colOff>
      <xdr:row>7</xdr:row>
      <xdr:rowOff>142875</xdr:rowOff>
    </xdr:to>
    <xdr:sp>
      <xdr:nvSpPr>
        <xdr:cNvPr id="9" name="Line 21"/>
        <xdr:cNvSpPr>
          <a:spLocks/>
        </xdr:cNvSpPr>
      </xdr:nvSpPr>
      <xdr:spPr>
        <a:xfrm>
          <a:off x="2743200" y="23717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142875</xdr:rowOff>
    </xdr:from>
    <xdr:to>
      <xdr:col>6</xdr:col>
      <xdr:colOff>0</xdr:colOff>
      <xdr:row>7</xdr:row>
      <xdr:rowOff>142875</xdr:rowOff>
    </xdr:to>
    <xdr:sp>
      <xdr:nvSpPr>
        <xdr:cNvPr id="10" name="Line 22"/>
        <xdr:cNvSpPr>
          <a:spLocks/>
        </xdr:cNvSpPr>
      </xdr:nvSpPr>
      <xdr:spPr>
        <a:xfrm>
          <a:off x="2743200" y="23717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142875</xdr:rowOff>
    </xdr:from>
    <xdr:to>
      <xdr:col>6</xdr:col>
      <xdr:colOff>0</xdr:colOff>
      <xdr:row>7</xdr:row>
      <xdr:rowOff>142875</xdr:rowOff>
    </xdr:to>
    <xdr:sp>
      <xdr:nvSpPr>
        <xdr:cNvPr id="11" name="Line 23"/>
        <xdr:cNvSpPr>
          <a:spLocks/>
        </xdr:cNvSpPr>
      </xdr:nvSpPr>
      <xdr:spPr>
        <a:xfrm>
          <a:off x="2743200" y="23717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123825</xdr:rowOff>
    </xdr:from>
    <xdr:to>
      <xdr:col>1</xdr:col>
      <xdr:colOff>685800</xdr:colOff>
      <xdr:row>7</xdr:row>
      <xdr:rowOff>123825</xdr:rowOff>
    </xdr:to>
    <xdr:sp>
      <xdr:nvSpPr>
        <xdr:cNvPr id="12" name="Line 24"/>
        <xdr:cNvSpPr>
          <a:spLocks/>
        </xdr:cNvSpPr>
      </xdr:nvSpPr>
      <xdr:spPr>
        <a:xfrm>
          <a:off x="323850" y="23526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123825</xdr:rowOff>
    </xdr:from>
    <xdr:to>
      <xdr:col>1</xdr:col>
      <xdr:colOff>685800</xdr:colOff>
      <xdr:row>11</xdr:row>
      <xdr:rowOff>123825</xdr:rowOff>
    </xdr:to>
    <xdr:sp>
      <xdr:nvSpPr>
        <xdr:cNvPr id="13" name="Line 25"/>
        <xdr:cNvSpPr>
          <a:spLocks/>
        </xdr:cNvSpPr>
      </xdr:nvSpPr>
      <xdr:spPr>
        <a:xfrm>
          <a:off x="323850" y="38195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7</xdr:row>
      <xdr:rowOff>123825</xdr:rowOff>
    </xdr:from>
    <xdr:to>
      <xdr:col>6</xdr:col>
      <xdr:colOff>685800</xdr:colOff>
      <xdr:row>7</xdr:row>
      <xdr:rowOff>123825</xdr:rowOff>
    </xdr:to>
    <xdr:sp>
      <xdr:nvSpPr>
        <xdr:cNvPr id="14" name="Line 28"/>
        <xdr:cNvSpPr>
          <a:spLocks/>
        </xdr:cNvSpPr>
      </xdr:nvSpPr>
      <xdr:spPr>
        <a:xfrm>
          <a:off x="2838450" y="23526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11</xdr:row>
      <xdr:rowOff>123825</xdr:rowOff>
    </xdr:from>
    <xdr:to>
      <xdr:col>6</xdr:col>
      <xdr:colOff>685800</xdr:colOff>
      <xdr:row>11</xdr:row>
      <xdr:rowOff>123825</xdr:rowOff>
    </xdr:to>
    <xdr:sp>
      <xdr:nvSpPr>
        <xdr:cNvPr id="15" name="Line 29"/>
        <xdr:cNvSpPr>
          <a:spLocks/>
        </xdr:cNvSpPr>
      </xdr:nvSpPr>
      <xdr:spPr>
        <a:xfrm>
          <a:off x="2838450" y="38195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</xdr:colOff>
      <xdr:row>7</xdr:row>
      <xdr:rowOff>123825</xdr:rowOff>
    </xdr:from>
    <xdr:to>
      <xdr:col>11</xdr:col>
      <xdr:colOff>685800</xdr:colOff>
      <xdr:row>7</xdr:row>
      <xdr:rowOff>123825</xdr:rowOff>
    </xdr:to>
    <xdr:sp>
      <xdr:nvSpPr>
        <xdr:cNvPr id="16" name="Line 32"/>
        <xdr:cNvSpPr>
          <a:spLocks/>
        </xdr:cNvSpPr>
      </xdr:nvSpPr>
      <xdr:spPr>
        <a:xfrm>
          <a:off x="5353050" y="23526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</xdr:colOff>
      <xdr:row>11</xdr:row>
      <xdr:rowOff>123825</xdr:rowOff>
    </xdr:from>
    <xdr:to>
      <xdr:col>11</xdr:col>
      <xdr:colOff>685800</xdr:colOff>
      <xdr:row>11</xdr:row>
      <xdr:rowOff>123825</xdr:rowOff>
    </xdr:to>
    <xdr:sp>
      <xdr:nvSpPr>
        <xdr:cNvPr id="17" name="Line 33"/>
        <xdr:cNvSpPr>
          <a:spLocks/>
        </xdr:cNvSpPr>
      </xdr:nvSpPr>
      <xdr:spPr>
        <a:xfrm>
          <a:off x="5353050" y="38195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95250</xdr:colOff>
      <xdr:row>7</xdr:row>
      <xdr:rowOff>123825</xdr:rowOff>
    </xdr:from>
    <xdr:to>
      <xdr:col>16</xdr:col>
      <xdr:colOff>685800</xdr:colOff>
      <xdr:row>7</xdr:row>
      <xdr:rowOff>123825</xdr:rowOff>
    </xdr:to>
    <xdr:sp>
      <xdr:nvSpPr>
        <xdr:cNvPr id="18" name="Line 36"/>
        <xdr:cNvSpPr>
          <a:spLocks/>
        </xdr:cNvSpPr>
      </xdr:nvSpPr>
      <xdr:spPr>
        <a:xfrm>
          <a:off x="7867650" y="23526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95250</xdr:colOff>
      <xdr:row>11</xdr:row>
      <xdr:rowOff>123825</xdr:rowOff>
    </xdr:from>
    <xdr:to>
      <xdr:col>16</xdr:col>
      <xdr:colOff>685800</xdr:colOff>
      <xdr:row>11</xdr:row>
      <xdr:rowOff>123825</xdr:rowOff>
    </xdr:to>
    <xdr:sp>
      <xdr:nvSpPr>
        <xdr:cNvPr id="19" name="Line 37"/>
        <xdr:cNvSpPr>
          <a:spLocks/>
        </xdr:cNvSpPr>
      </xdr:nvSpPr>
      <xdr:spPr>
        <a:xfrm>
          <a:off x="7867650" y="38195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18</xdr:row>
      <xdr:rowOff>209550</xdr:rowOff>
    </xdr:from>
    <xdr:to>
      <xdr:col>4</xdr:col>
      <xdr:colOff>38100</xdr:colOff>
      <xdr:row>18</xdr:row>
      <xdr:rowOff>209550</xdr:rowOff>
    </xdr:to>
    <xdr:sp>
      <xdr:nvSpPr>
        <xdr:cNvPr id="20" name="Line 1"/>
        <xdr:cNvSpPr>
          <a:spLocks/>
        </xdr:cNvSpPr>
      </xdr:nvSpPr>
      <xdr:spPr>
        <a:xfrm>
          <a:off x="1266825" y="6162675"/>
          <a:ext cx="10572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22</xdr:row>
      <xdr:rowOff>209550</xdr:rowOff>
    </xdr:from>
    <xdr:to>
      <xdr:col>9</xdr:col>
      <xdr:colOff>28575</xdr:colOff>
      <xdr:row>22</xdr:row>
      <xdr:rowOff>209550</xdr:rowOff>
    </xdr:to>
    <xdr:sp>
      <xdr:nvSpPr>
        <xdr:cNvPr id="21" name="Line 6"/>
        <xdr:cNvSpPr>
          <a:spLocks/>
        </xdr:cNvSpPr>
      </xdr:nvSpPr>
      <xdr:spPr>
        <a:xfrm>
          <a:off x="3771900" y="7724775"/>
          <a:ext cx="10572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22</xdr:row>
      <xdr:rowOff>228600</xdr:rowOff>
    </xdr:from>
    <xdr:to>
      <xdr:col>4</xdr:col>
      <xdr:colOff>28575</xdr:colOff>
      <xdr:row>22</xdr:row>
      <xdr:rowOff>228600</xdr:rowOff>
    </xdr:to>
    <xdr:sp>
      <xdr:nvSpPr>
        <xdr:cNvPr id="22" name="Line 55"/>
        <xdr:cNvSpPr>
          <a:spLocks/>
        </xdr:cNvSpPr>
      </xdr:nvSpPr>
      <xdr:spPr>
        <a:xfrm>
          <a:off x="1257300" y="7743825"/>
          <a:ext cx="10572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18</xdr:row>
      <xdr:rowOff>228600</xdr:rowOff>
    </xdr:from>
    <xdr:to>
      <xdr:col>9</xdr:col>
      <xdr:colOff>47625</xdr:colOff>
      <xdr:row>18</xdr:row>
      <xdr:rowOff>228600</xdr:rowOff>
    </xdr:to>
    <xdr:sp>
      <xdr:nvSpPr>
        <xdr:cNvPr id="23" name="Line 58"/>
        <xdr:cNvSpPr>
          <a:spLocks/>
        </xdr:cNvSpPr>
      </xdr:nvSpPr>
      <xdr:spPr>
        <a:xfrm>
          <a:off x="3790950" y="6181725"/>
          <a:ext cx="10572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22</xdr:row>
      <xdr:rowOff>209550</xdr:rowOff>
    </xdr:from>
    <xdr:to>
      <xdr:col>14</xdr:col>
      <xdr:colOff>19050</xdr:colOff>
      <xdr:row>22</xdr:row>
      <xdr:rowOff>209550</xdr:rowOff>
    </xdr:to>
    <xdr:sp>
      <xdr:nvSpPr>
        <xdr:cNvPr id="24" name="Line 75"/>
        <xdr:cNvSpPr>
          <a:spLocks/>
        </xdr:cNvSpPr>
      </xdr:nvSpPr>
      <xdr:spPr>
        <a:xfrm>
          <a:off x="6276975" y="7724775"/>
          <a:ext cx="10572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</xdr:colOff>
      <xdr:row>18</xdr:row>
      <xdr:rowOff>228600</xdr:rowOff>
    </xdr:from>
    <xdr:to>
      <xdr:col>14</xdr:col>
      <xdr:colOff>38100</xdr:colOff>
      <xdr:row>18</xdr:row>
      <xdr:rowOff>228600</xdr:rowOff>
    </xdr:to>
    <xdr:sp>
      <xdr:nvSpPr>
        <xdr:cNvPr id="25" name="Line 81"/>
        <xdr:cNvSpPr>
          <a:spLocks/>
        </xdr:cNvSpPr>
      </xdr:nvSpPr>
      <xdr:spPr>
        <a:xfrm>
          <a:off x="6296025" y="6181725"/>
          <a:ext cx="10572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</xdr:row>
      <xdr:rowOff>0</xdr:rowOff>
    </xdr:from>
    <xdr:to>
      <xdr:col>16</xdr:col>
      <xdr:colOff>476250</xdr:colOff>
      <xdr:row>2</xdr:row>
      <xdr:rowOff>76200</xdr:rowOff>
    </xdr:to>
    <xdr:sp>
      <xdr:nvSpPr>
        <xdr:cNvPr id="26" name="Eingekerbter Pfeil nach rechts 63"/>
        <xdr:cNvSpPr>
          <a:spLocks/>
        </xdr:cNvSpPr>
      </xdr:nvSpPr>
      <xdr:spPr>
        <a:xfrm>
          <a:off x="7324725" y="200025"/>
          <a:ext cx="923925" cy="514350"/>
        </a:xfrm>
        <a:prstGeom prst="notchedRightArrow">
          <a:avLst>
            <a:gd name="adj" fmla="val 22166"/>
          </a:avLst>
        </a:prstGeom>
        <a:noFill/>
        <a:ln w="25400" cmpd="sng">
          <a:solidFill>
            <a:srgbClr val="92D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6</xdr:row>
      <xdr:rowOff>123825</xdr:rowOff>
    </xdr:from>
    <xdr:to>
      <xdr:col>2</xdr:col>
      <xdr:colOff>685800</xdr:colOff>
      <xdr:row>6</xdr:row>
      <xdr:rowOff>123825</xdr:rowOff>
    </xdr:to>
    <xdr:sp>
      <xdr:nvSpPr>
        <xdr:cNvPr id="1" name="Line 24"/>
        <xdr:cNvSpPr>
          <a:spLocks/>
        </xdr:cNvSpPr>
      </xdr:nvSpPr>
      <xdr:spPr>
        <a:xfrm>
          <a:off x="514350" y="19145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95250</xdr:colOff>
      <xdr:row>6</xdr:row>
      <xdr:rowOff>123825</xdr:rowOff>
    </xdr:from>
    <xdr:to>
      <xdr:col>8</xdr:col>
      <xdr:colOff>685800</xdr:colOff>
      <xdr:row>6</xdr:row>
      <xdr:rowOff>123825</xdr:rowOff>
    </xdr:to>
    <xdr:sp>
      <xdr:nvSpPr>
        <xdr:cNvPr id="2" name="Line 24"/>
        <xdr:cNvSpPr>
          <a:spLocks/>
        </xdr:cNvSpPr>
      </xdr:nvSpPr>
      <xdr:spPr>
        <a:xfrm>
          <a:off x="3505200" y="19145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95250</xdr:colOff>
      <xdr:row>6</xdr:row>
      <xdr:rowOff>123825</xdr:rowOff>
    </xdr:from>
    <xdr:to>
      <xdr:col>14</xdr:col>
      <xdr:colOff>685800</xdr:colOff>
      <xdr:row>6</xdr:row>
      <xdr:rowOff>123825</xdr:rowOff>
    </xdr:to>
    <xdr:sp>
      <xdr:nvSpPr>
        <xdr:cNvPr id="3" name="Line 24"/>
        <xdr:cNvSpPr>
          <a:spLocks/>
        </xdr:cNvSpPr>
      </xdr:nvSpPr>
      <xdr:spPr>
        <a:xfrm>
          <a:off x="6705600" y="19145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10</xdr:row>
      <xdr:rowOff>123825</xdr:rowOff>
    </xdr:from>
    <xdr:to>
      <xdr:col>2</xdr:col>
      <xdr:colOff>685800</xdr:colOff>
      <xdr:row>10</xdr:row>
      <xdr:rowOff>123825</xdr:rowOff>
    </xdr:to>
    <xdr:sp>
      <xdr:nvSpPr>
        <xdr:cNvPr id="4" name="Line 24"/>
        <xdr:cNvSpPr>
          <a:spLocks/>
        </xdr:cNvSpPr>
      </xdr:nvSpPr>
      <xdr:spPr>
        <a:xfrm>
          <a:off x="514350" y="31051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95250</xdr:colOff>
      <xdr:row>10</xdr:row>
      <xdr:rowOff>123825</xdr:rowOff>
    </xdr:from>
    <xdr:to>
      <xdr:col>8</xdr:col>
      <xdr:colOff>685800</xdr:colOff>
      <xdr:row>10</xdr:row>
      <xdr:rowOff>123825</xdr:rowOff>
    </xdr:to>
    <xdr:sp>
      <xdr:nvSpPr>
        <xdr:cNvPr id="5" name="Line 24"/>
        <xdr:cNvSpPr>
          <a:spLocks/>
        </xdr:cNvSpPr>
      </xdr:nvSpPr>
      <xdr:spPr>
        <a:xfrm>
          <a:off x="3505200" y="31051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95250</xdr:colOff>
      <xdr:row>10</xdr:row>
      <xdr:rowOff>123825</xdr:rowOff>
    </xdr:from>
    <xdr:to>
      <xdr:col>14</xdr:col>
      <xdr:colOff>685800</xdr:colOff>
      <xdr:row>10</xdr:row>
      <xdr:rowOff>123825</xdr:rowOff>
    </xdr:to>
    <xdr:sp>
      <xdr:nvSpPr>
        <xdr:cNvPr id="6" name="Line 24"/>
        <xdr:cNvSpPr>
          <a:spLocks/>
        </xdr:cNvSpPr>
      </xdr:nvSpPr>
      <xdr:spPr>
        <a:xfrm>
          <a:off x="6705600" y="31051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14</xdr:row>
      <xdr:rowOff>123825</xdr:rowOff>
    </xdr:from>
    <xdr:to>
      <xdr:col>2</xdr:col>
      <xdr:colOff>685800</xdr:colOff>
      <xdr:row>14</xdr:row>
      <xdr:rowOff>123825</xdr:rowOff>
    </xdr:to>
    <xdr:sp>
      <xdr:nvSpPr>
        <xdr:cNvPr id="7" name="Line 24"/>
        <xdr:cNvSpPr>
          <a:spLocks/>
        </xdr:cNvSpPr>
      </xdr:nvSpPr>
      <xdr:spPr>
        <a:xfrm>
          <a:off x="514350" y="42957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95250</xdr:colOff>
      <xdr:row>14</xdr:row>
      <xdr:rowOff>123825</xdr:rowOff>
    </xdr:from>
    <xdr:to>
      <xdr:col>8</xdr:col>
      <xdr:colOff>685800</xdr:colOff>
      <xdr:row>14</xdr:row>
      <xdr:rowOff>123825</xdr:rowOff>
    </xdr:to>
    <xdr:sp>
      <xdr:nvSpPr>
        <xdr:cNvPr id="8" name="Line 24"/>
        <xdr:cNvSpPr>
          <a:spLocks/>
        </xdr:cNvSpPr>
      </xdr:nvSpPr>
      <xdr:spPr>
        <a:xfrm>
          <a:off x="3505200" y="42957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95250</xdr:colOff>
      <xdr:row>14</xdr:row>
      <xdr:rowOff>123825</xdr:rowOff>
    </xdr:from>
    <xdr:to>
      <xdr:col>14</xdr:col>
      <xdr:colOff>685800</xdr:colOff>
      <xdr:row>14</xdr:row>
      <xdr:rowOff>123825</xdr:rowOff>
    </xdr:to>
    <xdr:sp>
      <xdr:nvSpPr>
        <xdr:cNvPr id="9" name="Line 24"/>
        <xdr:cNvSpPr>
          <a:spLocks/>
        </xdr:cNvSpPr>
      </xdr:nvSpPr>
      <xdr:spPr>
        <a:xfrm>
          <a:off x="6705600" y="42957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20</xdr:row>
      <xdr:rowOff>123825</xdr:rowOff>
    </xdr:from>
    <xdr:to>
      <xdr:col>2</xdr:col>
      <xdr:colOff>685800</xdr:colOff>
      <xdr:row>20</xdr:row>
      <xdr:rowOff>123825</xdr:rowOff>
    </xdr:to>
    <xdr:sp>
      <xdr:nvSpPr>
        <xdr:cNvPr id="10" name="Line 24"/>
        <xdr:cNvSpPr>
          <a:spLocks/>
        </xdr:cNvSpPr>
      </xdr:nvSpPr>
      <xdr:spPr>
        <a:xfrm>
          <a:off x="514350" y="60388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123825</xdr:rowOff>
    </xdr:from>
    <xdr:to>
      <xdr:col>8</xdr:col>
      <xdr:colOff>685800</xdr:colOff>
      <xdr:row>20</xdr:row>
      <xdr:rowOff>123825</xdr:rowOff>
    </xdr:to>
    <xdr:sp>
      <xdr:nvSpPr>
        <xdr:cNvPr id="11" name="Line 24"/>
        <xdr:cNvSpPr>
          <a:spLocks/>
        </xdr:cNvSpPr>
      </xdr:nvSpPr>
      <xdr:spPr>
        <a:xfrm>
          <a:off x="3505200" y="60388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95250</xdr:colOff>
      <xdr:row>20</xdr:row>
      <xdr:rowOff>123825</xdr:rowOff>
    </xdr:from>
    <xdr:to>
      <xdr:col>14</xdr:col>
      <xdr:colOff>685800</xdr:colOff>
      <xdr:row>20</xdr:row>
      <xdr:rowOff>123825</xdr:rowOff>
    </xdr:to>
    <xdr:sp>
      <xdr:nvSpPr>
        <xdr:cNvPr id="12" name="Line 24"/>
        <xdr:cNvSpPr>
          <a:spLocks/>
        </xdr:cNvSpPr>
      </xdr:nvSpPr>
      <xdr:spPr>
        <a:xfrm>
          <a:off x="6705600" y="60388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25</xdr:row>
      <xdr:rowOff>123825</xdr:rowOff>
    </xdr:from>
    <xdr:to>
      <xdr:col>2</xdr:col>
      <xdr:colOff>685800</xdr:colOff>
      <xdr:row>25</xdr:row>
      <xdr:rowOff>123825</xdr:rowOff>
    </xdr:to>
    <xdr:sp>
      <xdr:nvSpPr>
        <xdr:cNvPr id="13" name="Line 24"/>
        <xdr:cNvSpPr>
          <a:spLocks/>
        </xdr:cNvSpPr>
      </xdr:nvSpPr>
      <xdr:spPr>
        <a:xfrm>
          <a:off x="514350" y="74485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95250</xdr:colOff>
      <xdr:row>25</xdr:row>
      <xdr:rowOff>123825</xdr:rowOff>
    </xdr:from>
    <xdr:to>
      <xdr:col>8</xdr:col>
      <xdr:colOff>685800</xdr:colOff>
      <xdr:row>25</xdr:row>
      <xdr:rowOff>123825</xdr:rowOff>
    </xdr:to>
    <xdr:sp>
      <xdr:nvSpPr>
        <xdr:cNvPr id="14" name="Line 24"/>
        <xdr:cNvSpPr>
          <a:spLocks/>
        </xdr:cNvSpPr>
      </xdr:nvSpPr>
      <xdr:spPr>
        <a:xfrm>
          <a:off x="3505200" y="74485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95250</xdr:colOff>
      <xdr:row>25</xdr:row>
      <xdr:rowOff>123825</xdr:rowOff>
    </xdr:from>
    <xdr:to>
      <xdr:col>14</xdr:col>
      <xdr:colOff>685800</xdr:colOff>
      <xdr:row>25</xdr:row>
      <xdr:rowOff>123825</xdr:rowOff>
    </xdr:to>
    <xdr:sp>
      <xdr:nvSpPr>
        <xdr:cNvPr id="15" name="Line 24"/>
        <xdr:cNvSpPr>
          <a:spLocks/>
        </xdr:cNvSpPr>
      </xdr:nvSpPr>
      <xdr:spPr>
        <a:xfrm>
          <a:off x="6705600" y="74485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123825</xdr:rowOff>
    </xdr:from>
    <xdr:to>
      <xdr:col>2</xdr:col>
      <xdr:colOff>685800</xdr:colOff>
      <xdr:row>30</xdr:row>
      <xdr:rowOff>123825</xdr:rowOff>
    </xdr:to>
    <xdr:sp>
      <xdr:nvSpPr>
        <xdr:cNvPr id="16" name="Line 24"/>
        <xdr:cNvSpPr>
          <a:spLocks/>
        </xdr:cNvSpPr>
      </xdr:nvSpPr>
      <xdr:spPr>
        <a:xfrm>
          <a:off x="514350" y="88677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95250</xdr:colOff>
      <xdr:row>30</xdr:row>
      <xdr:rowOff>123825</xdr:rowOff>
    </xdr:from>
    <xdr:to>
      <xdr:col>8</xdr:col>
      <xdr:colOff>685800</xdr:colOff>
      <xdr:row>30</xdr:row>
      <xdr:rowOff>123825</xdr:rowOff>
    </xdr:to>
    <xdr:sp>
      <xdr:nvSpPr>
        <xdr:cNvPr id="17" name="Line 24"/>
        <xdr:cNvSpPr>
          <a:spLocks/>
        </xdr:cNvSpPr>
      </xdr:nvSpPr>
      <xdr:spPr>
        <a:xfrm>
          <a:off x="3505200" y="88677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95250</xdr:colOff>
      <xdr:row>30</xdr:row>
      <xdr:rowOff>123825</xdr:rowOff>
    </xdr:from>
    <xdr:to>
      <xdr:col>14</xdr:col>
      <xdr:colOff>685800</xdr:colOff>
      <xdr:row>30</xdr:row>
      <xdr:rowOff>123825</xdr:rowOff>
    </xdr:to>
    <xdr:sp>
      <xdr:nvSpPr>
        <xdr:cNvPr id="18" name="Line 24"/>
        <xdr:cNvSpPr>
          <a:spLocks/>
        </xdr:cNvSpPr>
      </xdr:nvSpPr>
      <xdr:spPr>
        <a:xfrm>
          <a:off x="6705600" y="88677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</xdr:colOff>
      <xdr:row>1</xdr:row>
      <xdr:rowOff>0</xdr:rowOff>
    </xdr:from>
    <xdr:to>
      <xdr:col>17</xdr:col>
      <xdr:colOff>381000</xdr:colOff>
      <xdr:row>2</xdr:row>
      <xdr:rowOff>76200</xdr:rowOff>
    </xdr:to>
    <xdr:sp>
      <xdr:nvSpPr>
        <xdr:cNvPr id="19" name="Eingekerbter Pfeil nach rechts 19"/>
        <xdr:cNvSpPr>
          <a:spLocks/>
        </xdr:cNvSpPr>
      </xdr:nvSpPr>
      <xdr:spPr>
        <a:xfrm>
          <a:off x="7334250" y="200025"/>
          <a:ext cx="1381125" cy="514350"/>
        </a:xfrm>
        <a:prstGeom prst="notchedRightArrow">
          <a:avLst>
            <a:gd name="adj" fmla="val 22166"/>
          </a:avLst>
        </a:prstGeom>
        <a:noFill/>
        <a:ln w="25400" cmpd="sng">
          <a:solidFill>
            <a:srgbClr val="92D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123825</xdr:rowOff>
    </xdr:from>
    <xdr:to>
      <xdr:col>1</xdr:col>
      <xdr:colOff>685800</xdr:colOff>
      <xdr:row>4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71475" y="11334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8</xdr:row>
      <xdr:rowOff>123825</xdr:rowOff>
    </xdr:from>
    <xdr:to>
      <xdr:col>1</xdr:col>
      <xdr:colOff>685800</xdr:colOff>
      <xdr:row>8</xdr:row>
      <xdr:rowOff>123825</xdr:rowOff>
    </xdr:to>
    <xdr:sp>
      <xdr:nvSpPr>
        <xdr:cNvPr id="2" name="Line 1"/>
        <xdr:cNvSpPr>
          <a:spLocks/>
        </xdr:cNvSpPr>
      </xdr:nvSpPr>
      <xdr:spPr>
        <a:xfrm>
          <a:off x="371475" y="18669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12</xdr:row>
      <xdr:rowOff>123825</xdr:rowOff>
    </xdr:from>
    <xdr:to>
      <xdr:col>1</xdr:col>
      <xdr:colOff>685800</xdr:colOff>
      <xdr:row>12</xdr:row>
      <xdr:rowOff>123825</xdr:rowOff>
    </xdr:to>
    <xdr:sp>
      <xdr:nvSpPr>
        <xdr:cNvPr id="3" name="Line 1"/>
        <xdr:cNvSpPr>
          <a:spLocks/>
        </xdr:cNvSpPr>
      </xdr:nvSpPr>
      <xdr:spPr>
        <a:xfrm>
          <a:off x="371475" y="2600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16</xdr:row>
      <xdr:rowOff>123825</xdr:rowOff>
    </xdr:from>
    <xdr:to>
      <xdr:col>1</xdr:col>
      <xdr:colOff>685800</xdr:colOff>
      <xdr:row>16</xdr:row>
      <xdr:rowOff>123825</xdr:rowOff>
    </xdr:to>
    <xdr:sp>
      <xdr:nvSpPr>
        <xdr:cNvPr id="4" name="Line 1"/>
        <xdr:cNvSpPr>
          <a:spLocks/>
        </xdr:cNvSpPr>
      </xdr:nvSpPr>
      <xdr:spPr>
        <a:xfrm>
          <a:off x="371475" y="33337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20</xdr:row>
      <xdr:rowOff>123825</xdr:rowOff>
    </xdr:from>
    <xdr:to>
      <xdr:col>1</xdr:col>
      <xdr:colOff>685800</xdr:colOff>
      <xdr:row>20</xdr:row>
      <xdr:rowOff>123825</xdr:rowOff>
    </xdr:to>
    <xdr:sp>
      <xdr:nvSpPr>
        <xdr:cNvPr id="5" name="Line 1"/>
        <xdr:cNvSpPr>
          <a:spLocks/>
        </xdr:cNvSpPr>
      </xdr:nvSpPr>
      <xdr:spPr>
        <a:xfrm>
          <a:off x="371475" y="40671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95250</xdr:colOff>
      <xdr:row>4</xdr:row>
      <xdr:rowOff>123825</xdr:rowOff>
    </xdr:from>
    <xdr:to>
      <xdr:col>7</xdr:col>
      <xdr:colOff>647700</xdr:colOff>
      <xdr:row>4</xdr:row>
      <xdr:rowOff>123825</xdr:rowOff>
    </xdr:to>
    <xdr:sp>
      <xdr:nvSpPr>
        <xdr:cNvPr id="6" name="Line 1"/>
        <xdr:cNvSpPr>
          <a:spLocks/>
        </xdr:cNvSpPr>
      </xdr:nvSpPr>
      <xdr:spPr>
        <a:xfrm>
          <a:off x="3400425" y="1133475"/>
          <a:ext cx="552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95250</xdr:colOff>
      <xdr:row>8</xdr:row>
      <xdr:rowOff>123825</xdr:rowOff>
    </xdr:from>
    <xdr:to>
      <xdr:col>7</xdr:col>
      <xdr:colOff>647700</xdr:colOff>
      <xdr:row>8</xdr:row>
      <xdr:rowOff>123825</xdr:rowOff>
    </xdr:to>
    <xdr:sp>
      <xdr:nvSpPr>
        <xdr:cNvPr id="7" name="Line 1"/>
        <xdr:cNvSpPr>
          <a:spLocks/>
        </xdr:cNvSpPr>
      </xdr:nvSpPr>
      <xdr:spPr>
        <a:xfrm>
          <a:off x="3400425" y="1866900"/>
          <a:ext cx="552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95250</xdr:colOff>
      <xdr:row>4</xdr:row>
      <xdr:rowOff>123825</xdr:rowOff>
    </xdr:from>
    <xdr:to>
      <xdr:col>7</xdr:col>
      <xdr:colOff>647700</xdr:colOff>
      <xdr:row>4</xdr:row>
      <xdr:rowOff>123825</xdr:rowOff>
    </xdr:to>
    <xdr:sp>
      <xdr:nvSpPr>
        <xdr:cNvPr id="8" name="Line 1"/>
        <xdr:cNvSpPr>
          <a:spLocks/>
        </xdr:cNvSpPr>
      </xdr:nvSpPr>
      <xdr:spPr>
        <a:xfrm>
          <a:off x="3400425" y="1133475"/>
          <a:ext cx="552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95250</xdr:colOff>
      <xdr:row>8</xdr:row>
      <xdr:rowOff>123825</xdr:rowOff>
    </xdr:from>
    <xdr:to>
      <xdr:col>7</xdr:col>
      <xdr:colOff>647700</xdr:colOff>
      <xdr:row>8</xdr:row>
      <xdr:rowOff>123825</xdr:rowOff>
    </xdr:to>
    <xdr:sp>
      <xdr:nvSpPr>
        <xdr:cNvPr id="9" name="Line 1"/>
        <xdr:cNvSpPr>
          <a:spLocks/>
        </xdr:cNvSpPr>
      </xdr:nvSpPr>
      <xdr:spPr>
        <a:xfrm>
          <a:off x="3400425" y="1866900"/>
          <a:ext cx="552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95250</xdr:colOff>
      <xdr:row>12</xdr:row>
      <xdr:rowOff>123825</xdr:rowOff>
    </xdr:from>
    <xdr:to>
      <xdr:col>7</xdr:col>
      <xdr:colOff>647700</xdr:colOff>
      <xdr:row>12</xdr:row>
      <xdr:rowOff>123825</xdr:rowOff>
    </xdr:to>
    <xdr:sp>
      <xdr:nvSpPr>
        <xdr:cNvPr id="10" name="Line 1"/>
        <xdr:cNvSpPr>
          <a:spLocks/>
        </xdr:cNvSpPr>
      </xdr:nvSpPr>
      <xdr:spPr>
        <a:xfrm>
          <a:off x="3400425" y="2600325"/>
          <a:ext cx="552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95250</xdr:colOff>
      <xdr:row>16</xdr:row>
      <xdr:rowOff>123825</xdr:rowOff>
    </xdr:from>
    <xdr:to>
      <xdr:col>7</xdr:col>
      <xdr:colOff>647700</xdr:colOff>
      <xdr:row>16</xdr:row>
      <xdr:rowOff>123825</xdr:rowOff>
    </xdr:to>
    <xdr:sp>
      <xdr:nvSpPr>
        <xdr:cNvPr id="11" name="Line 1"/>
        <xdr:cNvSpPr>
          <a:spLocks/>
        </xdr:cNvSpPr>
      </xdr:nvSpPr>
      <xdr:spPr>
        <a:xfrm>
          <a:off x="3400425" y="3333750"/>
          <a:ext cx="552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95250</xdr:colOff>
      <xdr:row>20</xdr:row>
      <xdr:rowOff>123825</xdr:rowOff>
    </xdr:from>
    <xdr:to>
      <xdr:col>7</xdr:col>
      <xdr:colOff>647700</xdr:colOff>
      <xdr:row>20</xdr:row>
      <xdr:rowOff>123825</xdr:rowOff>
    </xdr:to>
    <xdr:sp>
      <xdr:nvSpPr>
        <xdr:cNvPr id="12" name="Line 1"/>
        <xdr:cNvSpPr>
          <a:spLocks/>
        </xdr:cNvSpPr>
      </xdr:nvSpPr>
      <xdr:spPr>
        <a:xfrm>
          <a:off x="3400425" y="4067175"/>
          <a:ext cx="552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7</xdr:row>
      <xdr:rowOff>95250</xdr:rowOff>
    </xdr:from>
    <xdr:to>
      <xdr:col>20</xdr:col>
      <xdr:colOff>104775</xdr:colOff>
      <xdr:row>17</xdr:row>
      <xdr:rowOff>161925</xdr:rowOff>
    </xdr:to>
    <xdr:sp>
      <xdr:nvSpPr>
        <xdr:cNvPr id="13" name="Wolkenförmige Legende 16"/>
        <xdr:cNvSpPr>
          <a:spLocks/>
        </xdr:cNvSpPr>
      </xdr:nvSpPr>
      <xdr:spPr>
        <a:xfrm>
          <a:off x="7048500" y="1647825"/>
          <a:ext cx="3533775" cy="1952625"/>
        </a:xfrm>
        <a:prstGeom prst="cloudCallout">
          <a:avLst>
            <a:gd name="adj1" fmla="val -68541"/>
            <a:gd name="adj2" fmla="val 73231"/>
          </a:avLst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Endlich
</a:t>
          </a: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geschafft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7"/>
  <sheetViews>
    <sheetView zoomScalePageLayoutView="0" workbookViewId="0" topLeftCell="A1">
      <selection activeCell="E20" sqref="E20"/>
    </sheetView>
  </sheetViews>
  <sheetFormatPr defaultColWidth="11.421875" defaultRowHeight="15"/>
  <cols>
    <col min="1" max="1" width="3.00390625" style="1" customWidth="1"/>
    <col min="2" max="2" width="8.7109375" style="1" customWidth="1"/>
    <col min="3" max="3" width="3.8515625" style="1" customWidth="1"/>
    <col min="4" max="6" width="11.421875" style="1" customWidth="1"/>
    <col min="7" max="7" width="3.421875" style="1" customWidth="1"/>
    <col min="8" max="10" width="11.421875" style="1" customWidth="1"/>
    <col min="11" max="11" width="3.7109375" style="1" customWidth="1"/>
    <col min="12" max="13" width="11.421875" style="1" customWidth="1"/>
    <col min="14" max="14" width="13.28125" style="1" customWidth="1"/>
    <col min="15" max="15" width="5.8515625" style="1" customWidth="1"/>
    <col min="16" max="16384" width="11.421875" style="1" customWidth="1"/>
  </cols>
  <sheetData>
    <row r="2" spans="2:14" ht="34.5">
      <c r="B2" s="12" t="str">
        <f>IF(AND(F20="J",F22="J",J20="J",J22="J",N20="J",N22="J"),"ü","K")</f>
        <v>K</v>
      </c>
      <c r="C2" s="2" t="s">
        <v>0</v>
      </c>
      <c r="N2" s="162" t="s">
        <v>4</v>
      </c>
    </row>
    <row r="4" ht="15.75" thickBot="1"/>
    <row r="5" spans="3:15" ht="26.25">
      <c r="C5" s="3"/>
      <c r="D5" s="4"/>
      <c r="E5" s="4"/>
      <c r="F5" s="5" t="s">
        <v>1</v>
      </c>
      <c r="G5" s="4"/>
      <c r="H5" s="4"/>
      <c r="I5" s="4"/>
      <c r="J5" s="4"/>
      <c r="K5" s="4"/>
      <c r="L5" s="4"/>
      <c r="M5" s="4"/>
      <c r="N5" s="4"/>
      <c r="O5" s="6"/>
    </row>
    <row r="6" spans="3:15" ht="15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3:15" ht="15"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3:15" ht="15"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3:15" ht="15"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3:15" ht="15"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3:15" ht="15"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</row>
    <row r="12" spans="3:15" ht="15"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</row>
    <row r="13" spans="3:15" ht="15"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</row>
    <row r="14" spans="3:15" ht="15"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9"/>
    </row>
    <row r="15" spans="3:15" ht="15"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</row>
    <row r="16" spans="3:15" ht="15"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</row>
    <row r="17" spans="3:15" ht="15"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</row>
    <row r="18" spans="3:15" ht="15"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  <row r="19" spans="3:15" ht="15.75" thickBot="1"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</row>
    <row r="20" spans="3:15" ht="36" thickBot="1" thickTop="1">
      <c r="C20" s="7"/>
      <c r="D20" s="10" t="s">
        <v>2</v>
      </c>
      <c r="E20" s="11"/>
      <c r="F20" s="12" t="str">
        <f>IF(E20=4,"J",IF(E20=0,"K","L"))</f>
        <v>K</v>
      </c>
      <c r="G20" s="13"/>
      <c r="H20" s="10" t="s">
        <v>2</v>
      </c>
      <c r="I20" s="11"/>
      <c r="J20" s="12" t="str">
        <f>IF(I20=11,"J",IF(I20=0,"K","L"))</f>
        <v>K</v>
      </c>
      <c r="K20" s="13"/>
      <c r="L20" s="10" t="s">
        <v>2</v>
      </c>
      <c r="M20" s="14"/>
      <c r="N20" s="12" t="str">
        <f>IF(M20=3,"J",IF(M20=0,"K","L"))</f>
        <v>K</v>
      </c>
      <c r="O20" s="9"/>
    </row>
    <row r="21" spans="3:15" ht="19.5" thickBot="1" thickTop="1">
      <c r="C21" s="7"/>
      <c r="D21" s="15"/>
      <c r="E21" s="8"/>
      <c r="F21" s="8"/>
      <c r="G21" s="8"/>
      <c r="H21" s="15"/>
      <c r="I21" s="8"/>
      <c r="J21" s="8"/>
      <c r="K21" s="8"/>
      <c r="L21" s="15"/>
      <c r="M21" s="8"/>
      <c r="N21" s="8"/>
      <c r="O21" s="9"/>
    </row>
    <row r="22" spans="3:15" s="22" customFormat="1" ht="36" thickBot="1" thickTop="1">
      <c r="C22" s="16"/>
      <c r="D22" s="17" t="s">
        <v>3</v>
      </c>
      <c r="E22" s="18"/>
      <c r="F22" s="19" t="str">
        <f>IF(E22=9,"J",IF(E22=0,"K","L"))</f>
        <v>K</v>
      </c>
      <c r="G22" s="20"/>
      <c r="H22" s="17" t="s">
        <v>3</v>
      </c>
      <c r="I22" s="18"/>
      <c r="J22" s="19" t="str">
        <f>IF(I22=36,"J",IF(I22=0,"K","L"))</f>
        <v>K</v>
      </c>
      <c r="K22" s="20"/>
      <c r="L22" s="17" t="s">
        <v>3</v>
      </c>
      <c r="M22" s="18"/>
      <c r="N22" s="19" t="str">
        <f>IF(M22=10,"J",IF(M22=0,"K","L"))</f>
        <v>K</v>
      </c>
      <c r="O22" s="21"/>
    </row>
    <row r="23" spans="3:15" ht="16.5" thickBot="1" thickTop="1"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/>
    </row>
    <row r="27" ht="34.5">
      <c r="F27" s="19"/>
    </row>
  </sheetData>
  <sheetProtection sheet="1" objects="1" scenarios="1" selectLockedCells="1"/>
  <conditionalFormatting sqref="B2">
    <cfRule type="cellIs" priority="1" dxfId="10" operator="equal">
      <formula>"ü"</formula>
    </cfRule>
  </conditionalFormatting>
  <hyperlinks>
    <hyperlink ref="N2" location="Erweitern!A1" display="Weiter"/>
  </hyperlinks>
  <printOptions/>
  <pageMargins left="0.7" right="0.7" top="0.787401575" bottom="0.787401575" header="0.3" footer="0.3"/>
  <pageSetup orientation="portrait" paperSize="9"/>
  <drawing r:id="rId5"/>
  <legacyDrawing r:id="rId4"/>
  <oleObjects>
    <oleObject progId="Designer.Drawing.6" shapeId="1056634" r:id="rId1"/>
    <oleObject progId="Designer.Drawing.6" shapeId="1056633" r:id="rId2"/>
    <oleObject progId="Designer.Drawing.6" shapeId="105663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O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140625" style="1" customWidth="1"/>
    <col min="2" max="2" width="9.7109375" style="33" customWidth="1"/>
    <col min="3" max="4" width="11.421875" style="1" customWidth="1"/>
    <col min="5" max="5" width="15.28125" style="1" customWidth="1"/>
    <col min="6" max="6" width="3.57421875" style="1" customWidth="1"/>
    <col min="7" max="9" width="11.421875" style="1" customWidth="1"/>
    <col min="10" max="10" width="12.7109375" style="1" customWidth="1"/>
    <col min="11" max="11" width="3.7109375" style="1" customWidth="1"/>
    <col min="12" max="12" width="12.00390625" style="1" customWidth="1"/>
    <col min="13" max="16384" width="11.421875" style="1" customWidth="1"/>
  </cols>
  <sheetData>
    <row r="2" spans="2:7" ht="34.5">
      <c r="B2" s="32" t="str">
        <f>IF(AND(E6="J",E8="J",E12="J",J6="J",J8="J",J12="J",J14="J",O6="J",O8="J",O12="J",O14="J",O17="J",O19="J"),"ü","K")</f>
        <v>K</v>
      </c>
      <c r="C2" s="2" t="s">
        <v>5</v>
      </c>
      <c r="G2" s="163" t="s">
        <v>4</v>
      </c>
    </row>
    <row r="4" ht="15.75" thickBot="1"/>
    <row r="5" spans="2:15" ht="16.5" thickBot="1" thickTop="1">
      <c r="B5" s="34" t="s">
        <v>10</v>
      </c>
      <c r="C5" s="35"/>
      <c r="D5" s="4"/>
      <c r="E5" s="6"/>
      <c r="G5" s="36" t="s">
        <v>12</v>
      </c>
      <c r="H5" s="37"/>
      <c r="I5" s="38"/>
      <c r="J5" s="39"/>
      <c r="L5" s="34" t="s">
        <v>13</v>
      </c>
      <c r="M5" s="35"/>
      <c r="N5" s="4"/>
      <c r="O5" s="6"/>
    </row>
    <row r="6" spans="2:15" ht="34.5" thickBot="1" thickTop="1">
      <c r="B6" s="40">
        <v>3</v>
      </c>
      <c r="C6" s="41">
        <v>3</v>
      </c>
      <c r="D6" s="42"/>
      <c r="E6" s="43" t="str">
        <f>IF(D6=B6*C6,"J",IF(D6=0,"K","L"))</f>
        <v>K</v>
      </c>
      <c r="G6" s="40">
        <v>11</v>
      </c>
      <c r="H6" s="41"/>
      <c r="I6" s="42"/>
      <c r="J6" s="43" t="str">
        <f>IF(I6=G6*(24/G8),"J",IF(I6=0,"K","L"))</f>
        <v>K</v>
      </c>
      <c r="L6" s="40">
        <v>4</v>
      </c>
      <c r="M6" s="41"/>
      <c r="N6" s="42"/>
      <c r="O6" s="43" t="str">
        <f>IF(N6=L6*(45/L8),"J",IF(N6=0,"K","L"))</f>
        <v>K</v>
      </c>
    </row>
    <row r="7" spans="2:15" ht="18" customHeight="1" thickBot="1" thickTop="1">
      <c r="B7" s="44"/>
      <c r="C7" s="45" t="s">
        <v>7</v>
      </c>
      <c r="D7" s="46"/>
      <c r="E7" s="47"/>
      <c r="G7" s="44"/>
      <c r="H7" s="48" t="s">
        <v>7</v>
      </c>
      <c r="I7" s="49"/>
      <c r="J7" s="47"/>
      <c r="L7" s="44"/>
      <c r="M7" s="45" t="s">
        <v>7</v>
      </c>
      <c r="N7" s="170"/>
      <c r="O7" s="50"/>
    </row>
    <row r="8" spans="2:15" ht="34.5" thickBot="1" thickTop="1">
      <c r="B8" s="40">
        <v>4</v>
      </c>
      <c r="C8" s="51"/>
      <c r="D8" s="52"/>
      <c r="E8" s="43" t="str">
        <f>IF(D8=B8*C6,"J",IF(D8=0,"K","L"))</f>
        <v>K</v>
      </c>
      <c r="G8" s="40">
        <v>12</v>
      </c>
      <c r="H8" s="51"/>
      <c r="I8" s="52"/>
      <c r="J8" s="43" t="str">
        <f>IF(I8=24,"J",IF(I8=0,"K","L"))</f>
        <v>K</v>
      </c>
      <c r="L8" s="40">
        <v>5</v>
      </c>
      <c r="M8" s="51"/>
      <c r="N8" s="52"/>
      <c r="O8" s="43" t="str">
        <f>IF(N8=45,"J",IF(N8=0,"K","L"))</f>
        <v>K</v>
      </c>
    </row>
    <row r="9" spans="2:15" ht="27" thickBot="1" thickTop="1">
      <c r="B9" s="53"/>
      <c r="C9" s="24"/>
      <c r="D9" s="54"/>
      <c r="E9" s="55"/>
      <c r="G9" s="56"/>
      <c r="H9" s="57"/>
      <c r="I9" s="168"/>
      <c r="J9" s="59"/>
      <c r="L9" s="56"/>
      <c r="M9" s="57"/>
      <c r="N9" s="168"/>
      <c r="O9" s="59"/>
    </row>
    <row r="10" spans="7:15" ht="15.75" thickBot="1">
      <c r="G10" s="60"/>
      <c r="H10" s="61"/>
      <c r="I10" s="169"/>
      <c r="J10" s="9"/>
      <c r="L10" s="60"/>
      <c r="M10" s="61"/>
      <c r="N10" s="169"/>
      <c r="O10" s="9"/>
    </row>
    <row r="11" spans="2:15" ht="15.75" thickBot="1">
      <c r="B11" s="34" t="s">
        <v>11</v>
      </c>
      <c r="C11" s="35"/>
      <c r="D11" s="4"/>
      <c r="E11" s="6"/>
      <c r="G11" s="60"/>
      <c r="H11" s="61"/>
      <c r="I11" s="169"/>
      <c r="J11" s="9"/>
      <c r="L11" s="60"/>
      <c r="M11" s="61"/>
      <c r="N11" s="169"/>
      <c r="O11" s="9"/>
    </row>
    <row r="12" spans="2:15" ht="34.5" thickBot="1" thickTop="1">
      <c r="B12" s="40">
        <v>3</v>
      </c>
      <c r="C12" s="41"/>
      <c r="D12" s="42"/>
      <c r="E12" s="43" t="str">
        <f>IF(D12=B12*(D14/B14),"J",IF(D12=0,"K","L"))</f>
        <v>K</v>
      </c>
      <c r="G12" s="40">
        <v>7</v>
      </c>
      <c r="H12" s="41"/>
      <c r="I12" s="42"/>
      <c r="J12" s="43" t="str">
        <f>IF(I12=G12*(24/G14),"J",IF(I12=0,"K","L"))</f>
        <v>K</v>
      </c>
      <c r="L12" s="40">
        <v>8</v>
      </c>
      <c r="M12" s="41"/>
      <c r="N12" s="42"/>
      <c r="O12" s="43" t="str">
        <f>IF(N12=L12*(45/L14),"J",IF(N12=0,"K","L"))</f>
        <v>K</v>
      </c>
    </row>
    <row r="13" spans="2:15" ht="17.25" customHeight="1" thickBot="1" thickTop="1">
      <c r="B13" s="44"/>
      <c r="C13" s="45" t="s">
        <v>7</v>
      </c>
      <c r="D13" s="62"/>
      <c r="E13" s="47"/>
      <c r="G13" s="44"/>
      <c r="H13" s="45" t="s">
        <v>7</v>
      </c>
      <c r="I13" s="170"/>
      <c r="J13" s="47"/>
      <c r="L13" s="44"/>
      <c r="M13" s="45" t="s">
        <v>7</v>
      </c>
      <c r="N13" s="170"/>
      <c r="O13" s="50"/>
    </row>
    <row r="14" spans="2:15" ht="28.5" customHeight="1" thickBot="1" thickTop="1">
      <c r="B14" s="40">
        <v>4</v>
      </c>
      <c r="C14" s="51"/>
      <c r="D14" s="45">
        <v>16</v>
      </c>
      <c r="E14" s="43"/>
      <c r="G14" s="40">
        <v>8</v>
      </c>
      <c r="H14" s="51"/>
      <c r="I14" s="52"/>
      <c r="J14" s="43" t="str">
        <f>IF(I14=24,"J",IF(I14=0,"K","L"))</f>
        <v>K</v>
      </c>
      <c r="L14" s="40">
        <v>9</v>
      </c>
      <c r="M14" s="51"/>
      <c r="N14" s="52"/>
      <c r="O14" s="43" t="str">
        <f>IF(N14=45,"J",IF(N14=0,"K","L"))</f>
        <v>K</v>
      </c>
    </row>
    <row r="15" spans="2:15" ht="6" customHeight="1" thickBot="1" thickTop="1">
      <c r="B15" s="53"/>
      <c r="C15" s="24"/>
      <c r="D15" s="54"/>
      <c r="E15" s="55"/>
      <c r="G15" s="23"/>
      <c r="H15" s="24"/>
      <c r="I15" s="54"/>
      <c r="J15" s="55"/>
      <c r="L15" s="56"/>
      <c r="M15" s="57"/>
      <c r="N15" s="58"/>
      <c r="O15" s="59"/>
    </row>
    <row r="16" spans="12:15" ht="15.75" thickBot="1">
      <c r="L16" s="60"/>
      <c r="M16" s="61"/>
      <c r="N16" s="171"/>
      <c r="O16" s="9"/>
    </row>
    <row r="17" spans="12:15" ht="34.5" thickBot="1" thickTop="1">
      <c r="L17" s="40">
        <v>13</v>
      </c>
      <c r="M17" s="41"/>
      <c r="N17" s="42"/>
      <c r="O17" s="43" t="str">
        <f>IF(N17=L17*(45/L19),"J",IF(N17=0,"K","L"))</f>
        <v>K</v>
      </c>
    </row>
    <row r="18" spans="12:15" ht="17.25" customHeight="1" thickBot="1" thickTop="1">
      <c r="L18" s="44"/>
      <c r="M18" s="45" t="s">
        <v>7</v>
      </c>
      <c r="N18" s="170"/>
      <c r="O18" s="50"/>
    </row>
    <row r="19" spans="12:15" ht="34.5" thickBot="1" thickTop="1">
      <c r="L19" s="40">
        <v>15</v>
      </c>
      <c r="M19" s="51"/>
      <c r="N19" s="52"/>
      <c r="O19" s="43" t="str">
        <f>IF(N19=45,"J",IF(N19=0,"K","L"))</f>
        <v>K</v>
      </c>
    </row>
    <row r="20" spans="12:15" ht="16.5" thickBot="1" thickTop="1">
      <c r="L20" s="63"/>
      <c r="M20" s="64"/>
      <c r="N20" s="172"/>
      <c r="O20" s="65"/>
    </row>
    <row r="21" ht="15.75" thickTop="1"/>
  </sheetData>
  <sheetProtection selectLockedCells="1"/>
  <conditionalFormatting sqref="B2">
    <cfRule type="cellIs" priority="1" dxfId="10" operator="equal">
      <formula>"ü"</formula>
    </cfRule>
  </conditionalFormatting>
  <hyperlinks>
    <hyperlink ref="G2" location="Kürzen!A1" display="Weiter"/>
  </hyperlinks>
  <printOptions/>
  <pageMargins left="0.7" right="0.7" top="0.787401575" bottom="0.7874015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6"/>
  <sheetViews>
    <sheetView tabSelected="1" zoomScalePageLayoutView="0" workbookViewId="0" topLeftCell="A1">
      <selection activeCell="D6" sqref="D6"/>
    </sheetView>
  </sheetViews>
  <sheetFormatPr defaultColWidth="11.421875" defaultRowHeight="15"/>
  <cols>
    <col min="1" max="16384" width="11.421875" style="1" customWidth="1"/>
  </cols>
  <sheetData>
    <row r="2" spans="2:7" ht="34.5">
      <c r="B2" s="32" t="str">
        <f>IF(AND(E6="J",E8="J",E13="J",J6="J",J8="J",J12="J",J14="J"),"ü","K")</f>
        <v>K</v>
      </c>
      <c r="C2" s="2" t="s">
        <v>14</v>
      </c>
      <c r="G2" s="163" t="s">
        <v>4</v>
      </c>
    </row>
    <row r="4" ht="15.75" thickBot="1"/>
    <row r="5" spans="2:10" ht="15.75" thickBot="1">
      <c r="B5" s="34" t="s">
        <v>15</v>
      </c>
      <c r="C5" s="35"/>
      <c r="D5" s="4"/>
      <c r="E5" s="6"/>
      <c r="G5" s="34" t="s">
        <v>17</v>
      </c>
      <c r="H5" s="35"/>
      <c r="I5" s="4"/>
      <c r="J5" s="6"/>
    </row>
    <row r="6" spans="2:10" ht="34.5" thickBot="1" thickTop="1">
      <c r="B6" s="40">
        <v>12</v>
      </c>
      <c r="D6" s="42"/>
      <c r="E6" s="43" t="str">
        <f>IF(D6=B6/C8,"J",IF(D6=0,"K","L"))</f>
        <v>K</v>
      </c>
      <c r="G6" s="40">
        <v>36</v>
      </c>
      <c r="I6" s="42"/>
      <c r="J6" s="43" t="str">
        <f>IF(I6=G6/H8,"J",IF(I6=0,"K","L"))</f>
        <v>K</v>
      </c>
    </row>
    <row r="7" spans="2:10" ht="16.5" customHeight="1" thickBot="1" thickTop="1">
      <c r="B7" s="44"/>
      <c r="C7" s="45" t="s">
        <v>7</v>
      </c>
      <c r="D7" s="46"/>
      <c r="E7" s="47"/>
      <c r="G7" s="44"/>
      <c r="H7" s="45" t="s">
        <v>7</v>
      </c>
      <c r="I7" s="46"/>
      <c r="J7" s="47"/>
    </row>
    <row r="8" spans="2:10" ht="30" customHeight="1" thickBot="1" thickTop="1">
      <c r="B8" s="40">
        <v>16</v>
      </c>
      <c r="C8" s="66">
        <v>4</v>
      </c>
      <c r="D8" s="52"/>
      <c r="E8" s="43" t="str">
        <f>IF(D8=B8/C8,"J",IF(D8=0,"K","L"))</f>
        <v>K</v>
      </c>
      <c r="G8" s="40">
        <v>120</v>
      </c>
      <c r="H8" s="70">
        <v>12</v>
      </c>
      <c r="I8" s="52"/>
      <c r="J8" s="43" t="str">
        <f>IF(I8=G8/H8,"J",IF(I8=0,"K","L"))</f>
        <v>K</v>
      </c>
    </row>
    <row r="9" spans="2:10" ht="9.75" customHeight="1" thickBot="1" thickTop="1">
      <c r="B9" s="53"/>
      <c r="C9" s="24"/>
      <c r="D9" s="54"/>
      <c r="E9" s="55"/>
      <c r="G9" s="53"/>
      <c r="H9" s="24"/>
      <c r="I9" s="54"/>
      <c r="J9" s="55"/>
    </row>
    <row r="10" spans="2:7" ht="15.75" thickBot="1">
      <c r="B10" s="33"/>
      <c r="G10" s="33"/>
    </row>
    <row r="11" spans="2:10" ht="15.75" thickBot="1">
      <c r="B11" s="34" t="s">
        <v>16</v>
      </c>
      <c r="C11" s="35"/>
      <c r="D11" s="4"/>
      <c r="E11" s="6"/>
      <c r="G11" s="34" t="s">
        <v>18</v>
      </c>
      <c r="H11" s="35"/>
      <c r="I11" s="4"/>
      <c r="J11" s="6"/>
    </row>
    <row r="12" spans="2:10" ht="34.5" thickBot="1" thickTop="1">
      <c r="B12" s="40">
        <v>60</v>
      </c>
      <c r="D12" s="67">
        <v>5</v>
      </c>
      <c r="E12" s="161"/>
      <c r="G12" s="40">
        <v>24</v>
      </c>
      <c r="I12" s="42"/>
      <c r="J12" s="43" t="str">
        <f>IF(I12=G12/H14,"J",IF(I12=0,"K","L"))</f>
        <v>K</v>
      </c>
    </row>
    <row r="13" spans="2:10" ht="15.75" customHeight="1" thickBot="1" thickTop="1">
      <c r="B13" s="44"/>
      <c r="C13" s="45" t="s">
        <v>7</v>
      </c>
      <c r="D13" s="68"/>
      <c r="E13" s="43" t="str">
        <f>IF(C14=12,"J",IF(C14=0,"K","L"))</f>
        <v>K</v>
      </c>
      <c r="G13" s="44"/>
      <c r="H13" s="45" t="s">
        <v>7</v>
      </c>
      <c r="I13" s="46"/>
      <c r="J13" s="47"/>
    </row>
    <row r="14" spans="2:10" ht="34.5" thickBot="1" thickTop="1">
      <c r="B14" s="40">
        <v>72</v>
      </c>
      <c r="C14" s="69"/>
      <c r="D14" s="67">
        <v>6</v>
      </c>
      <c r="E14" s="43"/>
      <c r="G14" s="40">
        <v>120</v>
      </c>
      <c r="H14" s="70">
        <v>24</v>
      </c>
      <c r="I14" s="52"/>
      <c r="J14" s="43" t="str">
        <f>IF(I14=G14/H14,"J",IF(I14=0,"K","L"))</f>
        <v>K</v>
      </c>
    </row>
    <row r="15" spans="2:10" ht="16.5" thickBot="1" thickTop="1">
      <c r="B15" s="53"/>
      <c r="C15" s="24"/>
      <c r="D15" s="54"/>
      <c r="E15" s="55"/>
      <c r="G15" s="53"/>
      <c r="H15" s="24"/>
      <c r="I15" s="54"/>
      <c r="J15" s="55"/>
    </row>
    <row r="16" spans="2:7" ht="15">
      <c r="B16" s="33"/>
      <c r="G16" s="33"/>
    </row>
  </sheetData>
  <sheetProtection sheet="1" objects="1" scenarios="1" selectLockedCells="1"/>
  <conditionalFormatting sqref="B2">
    <cfRule type="cellIs" priority="1" dxfId="10" operator="equal">
      <formula>"ü"</formula>
    </cfRule>
  </conditionalFormatting>
  <hyperlinks>
    <hyperlink ref="G2" location="'Gemischte Schreibweise'!A1" display="Weiter"/>
  </hyperlink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29"/>
  <sheetViews>
    <sheetView zoomScalePageLayoutView="0" workbookViewId="0" topLeftCell="A1">
      <selection activeCell="T2" sqref="T2"/>
    </sheetView>
  </sheetViews>
  <sheetFormatPr defaultColWidth="11.421875" defaultRowHeight="15"/>
  <cols>
    <col min="1" max="1" width="2.28125" style="81" customWidth="1"/>
    <col min="2" max="2" width="9.7109375" style="81" customWidth="1"/>
    <col min="3" max="3" width="7.00390625" style="83" bestFit="1" customWidth="1"/>
    <col min="4" max="4" width="4.57421875" style="81" bestFit="1" customWidth="1"/>
    <col min="5" max="5" width="8.28125" style="83" customWidth="1"/>
    <col min="6" max="6" width="7.00390625" style="81" bestFit="1" customWidth="1"/>
    <col min="7" max="7" width="7.28125" style="81" customWidth="1"/>
    <col min="8" max="8" width="9.28125" style="81" bestFit="1" customWidth="1"/>
    <col min="9" max="9" width="7.00390625" style="81" bestFit="1" customWidth="1"/>
    <col min="10" max="10" width="4.57421875" style="81" bestFit="1" customWidth="1"/>
    <col min="11" max="11" width="8.28125" style="81" customWidth="1"/>
    <col min="12" max="12" width="7.00390625" style="81" bestFit="1" customWidth="1"/>
    <col min="13" max="13" width="7.28125" style="81" customWidth="1"/>
    <col min="14" max="14" width="9.28125" style="81" bestFit="1" customWidth="1"/>
    <col min="15" max="15" width="7.00390625" style="81" bestFit="1" customWidth="1"/>
    <col min="16" max="16" width="4.57421875" style="81" bestFit="1" customWidth="1"/>
    <col min="17" max="17" width="8.28125" style="81" customWidth="1"/>
    <col min="18" max="18" width="7.00390625" style="81" bestFit="1" customWidth="1"/>
    <col min="19" max="19" width="7.28125" style="81" customWidth="1"/>
    <col min="20" max="16384" width="11.421875" style="81" customWidth="1"/>
  </cols>
  <sheetData>
    <row r="1" ht="12.75" customHeight="1"/>
    <row r="2" spans="2:20" s="1" customFormat="1" ht="34.5">
      <c r="B2" s="12" t="str">
        <f>IF(AND(F7="J",L7="J",R7="J",F9="J",L9="J",R9="J",F13="J",L13="J",R13="J",F15="J",L15="J",R15="J",G21="J",G22="J",G23="J",M21="J",M22="J",M23="J",S21="J",S22="J",S23="J",G26="J",G27="J",G28="J",M26="J",M27="J",M28="J",S26="J",S27="J",S28="J"),"ü","K")</f>
        <v>K</v>
      </c>
      <c r="C2" s="2" t="s">
        <v>44</v>
      </c>
      <c r="T2" s="162" t="s">
        <v>4</v>
      </c>
    </row>
    <row r="3" ht="7.5" customHeight="1"/>
    <row r="4" s="102" customFormat="1" ht="22.5" customHeight="1">
      <c r="B4" s="82" t="s">
        <v>40</v>
      </c>
    </row>
    <row r="5" s="102" customFormat="1" ht="6" customHeight="1" thickBot="1"/>
    <row r="6" spans="2:18" s="102" customFormat="1" ht="18" customHeight="1" thickBot="1">
      <c r="B6" s="85" t="s">
        <v>6</v>
      </c>
      <c r="C6" s="86"/>
      <c r="D6" s="87"/>
      <c r="E6" s="86"/>
      <c r="F6" s="88"/>
      <c r="H6" s="85" t="s">
        <v>9</v>
      </c>
      <c r="I6" s="86"/>
      <c r="J6" s="87"/>
      <c r="K6" s="86"/>
      <c r="L6" s="88"/>
      <c r="N6" s="85" t="s">
        <v>41</v>
      </c>
      <c r="O6" s="86"/>
      <c r="P6" s="87"/>
      <c r="Q6" s="86"/>
      <c r="R6" s="88"/>
    </row>
    <row r="7" spans="2:18" s="102" customFormat="1" ht="25.5" customHeight="1" thickBot="1" thickTop="1">
      <c r="B7" s="190">
        <v>1</v>
      </c>
      <c r="C7" s="103">
        <v>1</v>
      </c>
      <c r="D7" s="104"/>
      <c r="E7" s="94"/>
      <c r="F7" s="95" t="str">
        <f>IF(E7=B7*C9+C7,"J",IF(E7=0,"K","L"))</f>
        <v>K</v>
      </c>
      <c r="H7" s="190">
        <v>2</v>
      </c>
      <c r="I7" s="103">
        <v>2</v>
      </c>
      <c r="J7" s="104"/>
      <c r="K7" s="94"/>
      <c r="L7" s="95" t="str">
        <f>IF(K7=H7*I9+I7,"J",IF(K7=0,"K","L"))</f>
        <v>K</v>
      </c>
      <c r="N7" s="190">
        <v>3</v>
      </c>
      <c r="O7" s="103">
        <v>3</v>
      </c>
      <c r="P7" s="104"/>
      <c r="Q7" s="94"/>
      <c r="R7" s="95" t="str">
        <f>IF(Q7=N7*O9+O7,"J",IF(Q7=0,"K","L"))</f>
        <v>K</v>
      </c>
    </row>
    <row r="8" spans="2:18" s="102" customFormat="1" ht="24" customHeight="1" thickBot="1" thickTop="1">
      <c r="B8" s="190"/>
      <c r="C8" s="90"/>
      <c r="D8" s="92" t="s">
        <v>7</v>
      </c>
      <c r="E8" s="30"/>
      <c r="F8" s="31"/>
      <c r="H8" s="190"/>
      <c r="I8" s="90"/>
      <c r="J8" s="92" t="s">
        <v>7</v>
      </c>
      <c r="K8" s="30"/>
      <c r="L8" s="31"/>
      <c r="N8" s="190"/>
      <c r="O8" s="90"/>
      <c r="P8" s="92" t="s">
        <v>7</v>
      </c>
      <c r="Q8" s="30"/>
      <c r="R8" s="31"/>
    </row>
    <row r="9" spans="2:18" s="102" customFormat="1" ht="25.5" customHeight="1" thickBot="1" thickTop="1">
      <c r="B9" s="190"/>
      <c r="C9" s="105">
        <v>2</v>
      </c>
      <c r="D9" s="104"/>
      <c r="E9" s="11"/>
      <c r="F9" s="27" t="str">
        <f>IF(E9=C9,"J",IF(E9=0,"K","L"))</f>
        <v>K</v>
      </c>
      <c r="H9" s="190"/>
      <c r="I9" s="105">
        <v>3</v>
      </c>
      <c r="J9" s="104"/>
      <c r="K9" s="11"/>
      <c r="L9" s="27" t="str">
        <f>IF(K9=I9,"J",IF(K9=0,"K","L"))</f>
        <v>K</v>
      </c>
      <c r="N9" s="190"/>
      <c r="O9" s="105">
        <v>4</v>
      </c>
      <c r="P9" s="104"/>
      <c r="Q9" s="11"/>
      <c r="R9" s="27" t="str">
        <f>IF(Q9=O9,"J",IF(Q9=0,"K","L"))</f>
        <v>K</v>
      </c>
    </row>
    <row r="10" spans="2:18" s="102" customFormat="1" ht="8.25" customHeight="1" thickBot="1" thickTop="1">
      <c r="B10" s="28"/>
      <c r="C10" s="29"/>
      <c r="D10" s="29"/>
      <c r="E10" s="29"/>
      <c r="F10" s="106"/>
      <c r="H10" s="28"/>
      <c r="I10" s="29"/>
      <c r="J10" s="29"/>
      <c r="K10" s="29"/>
      <c r="L10" s="106"/>
      <c r="N10" s="28"/>
      <c r="O10" s="29"/>
      <c r="P10" s="29"/>
      <c r="Q10" s="29"/>
      <c r="R10" s="106"/>
    </row>
    <row r="11" s="102" customFormat="1" ht="8.25" customHeight="1" thickBot="1">
      <c r="H11" s="30"/>
    </row>
    <row r="12" spans="2:18" s="102" customFormat="1" ht="18" customHeight="1" thickBot="1">
      <c r="B12" s="85" t="s">
        <v>8</v>
      </c>
      <c r="C12" s="86"/>
      <c r="D12" s="87"/>
      <c r="E12" s="86"/>
      <c r="F12" s="88"/>
      <c r="H12" s="85" t="s">
        <v>42</v>
      </c>
      <c r="I12" s="86"/>
      <c r="J12" s="87"/>
      <c r="K12" s="86"/>
      <c r="L12" s="88"/>
      <c r="N12" s="85" t="s">
        <v>43</v>
      </c>
      <c r="O12" s="86"/>
      <c r="P12" s="87"/>
      <c r="Q12" s="86"/>
      <c r="R12" s="88"/>
    </row>
    <row r="13" spans="2:18" s="102" customFormat="1" ht="25.5" customHeight="1" thickBot="1" thickTop="1">
      <c r="B13" s="190">
        <v>4</v>
      </c>
      <c r="C13" s="103">
        <v>4</v>
      </c>
      <c r="D13" s="104"/>
      <c r="E13" s="94"/>
      <c r="F13" s="95" t="str">
        <f>IF(E13=B13*C15+C13,"J",IF(E13=0,"K","L"))</f>
        <v>K</v>
      </c>
      <c r="H13" s="190">
        <v>5</v>
      </c>
      <c r="I13" s="103">
        <v>5</v>
      </c>
      <c r="J13" s="104"/>
      <c r="K13" s="94"/>
      <c r="L13" s="95" t="str">
        <f>IF(K13=H13*I15+I13,"J",IF(K13=0,"K","L"))</f>
        <v>K</v>
      </c>
      <c r="N13" s="190">
        <v>6</v>
      </c>
      <c r="O13" s="103">
        <v>6</v>
      </c>
      <c r="P13" s="104"/>
      <c r="Q13" s="94"/>
      <c r="R13" s="95" t="str">
        <f>IF(Q13=N13*O15+O13,"J",IF(Q13=0,"K","L"))</f>
        <v>K</v>
      </c>
    </row>
    <row r="14" spans="2:18" s="102" customFormat="1" ht="24" customHeight="1" thickBot="1" thickTop="1">
      <c r="B14" s="190"/>
      <c r="C14" s="90"/>
      <c r="D14" s="92" t="s">
        <v>7</v>
      </c>
      <c r="E14" s="30"/>
      <c r="F14" s="31"/>
      <c r="H14" s="190"/>
      <c r="I14" s="90"/>
      <c r="J14" s="92" t="s">
        <v>7</v>
      </c>
      <c r="K14" s="30"/>
      <c r="L14" s="31"/>
      <c r="N14" s="190"/>
      <c r="O14" s="90"/>
      <c r="P14" s="92" t="s">
        <v>7</v>
      </c>
      <c r="Q14" s="30"/>
      <c r="R14" s="31"/>
    </row>
    <row r="15" spans="2:18" s="102" customFormat="1" ht="25.5" customHeight="1" thickBot="1" thickTop="1">
      <c r="B15" s="190"/>
      <c r="C15" s="105">
        <v>5</v>
      </c>
      <c r="D15" s="104"/>
      <c r="E15" s="11"/>
      <c r="F15" s="27" t="str">
        <f>IF(E15=C15,"J",IF(E15=0,"K","L"))</f>
        <v>K</v>
      </c>
      <c r="H15" s="190"/>
      <c r="I15" s="105">
        <v>6</v>
      </c>
      <c r="J15" s="104"/>
      <c r="K15" s="11"/>
      <c r="L15" s="27" t="str">
        <f>IF(K15=I15,"J",IF(K15=0,"K","L"))</f>
        <v>K</v>
      </c>
      <c r="N15" s="190"/>
      <c r="O15" s="105">
        <v>7</v>
      </c>
      <c r="P15" s="104"/>
      <c r="Q15" s="11"/>
      <c r="R15" s="27" t="str">
        <f>IF(Q15=O15,"J",IF(Q15=0,"K","L"))</f>
        <v>K</v>
      </c>
    </row>
    <row r="16" spans="2:18" ht="12.75" customHeight="1" thickBot="1" thickTop="1">
      <c r="B16" s="96"/>
      <c r="C16" s="97"/>
      <c r="D16" s="97"/>
      <c r="E16" s="97"/>
      <c r="F16" s="101"/>
      <c r="H16" s="96"/>
      <c r="I16" s="97"/>
      <c r="J16" s="97"/>
      <c r="K16" s="97"/>
      <c r="L16" s="101"/>
      <c r="N16" s="96"/>
      <c r="O16" s="97"/>
      <c r="P16" s="97"/>
      <c r="Q16" s="97"/>
      <c r="R16" s="101"/>
    </row>
    <row r="17" ht="14.25" customHeight="1">
      <c r="T17" s="104"/>
    </row>
    <row r="18" ht="22.5" customHeight="1">
      <c r="B18" s="82" t="s">
        <v>34</v>
      </c>
    </row>
    <row r="19" ht="4.5" customHeight="1" thickBot="1">
      <c r="B19" s="84"/>
    </row>
    <row r="20" spans="2:19" ht="20.25" customHeight="1" thickBot="1">
      <c r="B20" s="85" t="s">
        <v>6</v>
      </c>
      <c r="C20" s="86"/>
      <c r="D20" s="87"/>
      <c r="E20" s="86"/>
      <c r="F20" s="87"/>
      <c r="G20" s="88"/>
      <c r="H20" s="85" t="s">
        <v>35</v>
      </c>
      <c r="I20" s="86"/>
      <c r="J20" s="87"/>
      <c r="K20" s="86"/>
      <c r="L20" s="87"/>
      <c r="M20" s="88"/>
      <c r="N20" s="85" t="s">
        <v>36</v>
      </c>
      <c r="O20" s="86"/>
      <c r="P20" s="87"/>
      <c r="Q20" s="86"/>
      <c r="R20" s="87"/>
      <c r="S20" s="88"/>
    </row>
    <row r="21" spans="2:19" ht="27.75" customHeight="1" thickBot="1" thickTop="1">
      <c r="B21" s="89"/>
      <c r="C21" s="90">
        <v>7</v>
      </c>
      <c r="D21" s="91"/>
      <c r="E21" s="187"/>
      <c r="F21" s="11"/>
      <c r="G21" s="27" t="str">
        <f>IF(F21=C21-E21*C23,"J",IF(F21=0,"K","L"))</f>
        <v>K</v>
      </c>
      <c r="H21" s="89"/>
      <c r="I21" s="90">
        <v>10</v>
      </c>
      <c r="J21" s="91"/>
      <c r="K21" s="187"/>
      <c r="L21" s="11"/>
      <c r="M21" s="27" t="str">
        <f>IF(L21=I21-K21*I23,"J",IF(L21=0,"K","L"))</f>
        <v>K</v>
      </c>
      <c r="N21" s="89"/>
      <c r="O21" s="90">
        <v>23</v>
      </c>
      <c r="P21" s="91"/>
      <c r="Q21" s="187"/>
      <c r="R21" s="11"/>
      <c r="S21" s="27" t="str">
        <f>IF(R21=O21-Q21*O23,"J",IF(R21=0,"K","L"))</f>
        <v>K</v>
      </c>
    </row>
    <row r="22" spans="2:19" ht="20.25" customHeight="1" thickBot="1" thickTop="1">
      <c r="B22" s="89"/>
      <c r="C22" s="90"/>
      <c r="D22" s="92" t="s">
        <v>7</v>
      </c>
      <c r="E22" s="188"/>
      <c r="F22" s="90"/>
      <c r="G22" s="93" t="str">
        <f>IF(E21=TRUNC(C21/C23,0),"J",IF(E21=0,"K","L"))</f>
        <v>K</v>
      </c>
      <c r="H22" s="89"/>
      <c r="I22" s="90"/>
      <c r="J22" s="92" t="s">
        <v>7</v>
      </c>
      <c r="K22" s="188"/>
      <c r="L22" s="90"/>
      <c r="M22" s="93" t="str">
        <f>IF(K21=TRUNC(I21/I23,0),"J",IF(K21=0,"K","L"))</f>
        <v>K</v>
      </c>
      <c r="N22" s="89"/>
      <c r="O22" s="90"/>
      <c r="P22" s="92" t="s">
        <v>7</v>
      </c>
      <c r="Q22" s="188"/>
      <c r="R22" s="90"/>
      <c r="S22" s="93" t="str">
        <f>IF(Q21=TRUNC(O21/O23,0),"J",IF(Q21=0,"K","L"))</f>
        <v>K</v>
      </c>
    </row>
    <row r="23" spans="2:19" ht="27.75" customHeight="1" thickBot="1" thickTop="1">
      <c r="B23" s="89"/>
      <c r="C23" s="90">
        <v>2</v>
      </c>
      <c r="D23" s="91"/>
      <c r="E23" s="189"/>
      <c r="F23" s="94"/>
      <c r="G23" s="95" t="str">
        <f>IF(F23=C23,"J",IF(F23=0,"K","L"))</f>
        <v>K</v>
      </c>
      <c r="H23" s="89"/>
      <c r="I23" s="90">
        <v>3</v>
      </c>
      <c r="J23" s="91"/>
      <c r="K23" s="189"/>
      <c r="L23" s="94"/>
      <c r="M23" s="95" t="str">
        <f>IF(L23=I23,"J",IF(L23=0,"K","L"))</f>
        <v>K</v>
      </c>
      <c r="N23" s="89"/>
      <c r="O23" s="90">
        <v>4</v>
      </c>
      <c r="P23" s="91"/>
      <c r="Q23" s="189"/>
      <c r="R23" s="94"/>
      <c r="S23" s="95" t="str">
        <f>IF(R23=O23,"J",IF(R23=0,"K","L"))</f>
        <v>K</v>
      </c>
    </row>
    <row r="24" spans="2:19" ht="12.75" customHeight="1" thickBot="1" thickTop="1">
      <c r="B24" s="96"/>
      <c r="C24" s="97"/>
      <c r="D24" s="98"/>
      <c r="E24" s="99"/>
      <c r="F24" s="97"/>
      <c r="G24" s="100"/>
      <c r="H24" s="96"/>
      <c r="I24" s="97"/>
      <c r="J24" s="98"/>
      <c r="K24" s="99"/>
      <c r="L24" s="97"/>
      <c r="M24" s="100"/>
      <c r="N24" s="96"/>
      <c r="O24" s="97"/>
      <c r="P24" s="98"/>
      <c r="Q24" s="99"/>
      <c r="R24" s="97"/>
      <c r="S24" s="101"/>
    </row>
    <row r="25" spans="2:19" ht="20.25" customHeight="1" thickBot="1">
      <c r="B25" s="85" t="s">
        <v>37</v>
      </c>
      <c r="C25" s="86"/>
      <c r="D25" s="87"/>
      <c r="E25" s="86"/>
      <c r="F25" s="87"/>
      <c r="G25" s="88"/>
      <c r="H25" s="85" t="s">
        <v>38</v>
      </c>
      <c r="I25" s="86"/>
      <c r="J25" s="87"/>
      <c r="K25" s="86"/>
      <c r="L25" s="87"/>
      <c r="M25" s="88"/>
      <c r="N25" s="85" t="s">
        <v>39</v>
      </c>
      <c r="O25" s="86"/>
      <c r="P25" s="87"/>
      <c r="Q25" s="86"/>
      <c r="R25" s="87"/>
      <c r="S25" s="88"/>
    </row>
    <row r="26" spans="2:19" ht="27.75" customHeight="1" thickBot="1" thickTop="1">
      <c r="B26" s="89"/>
      <c r="C26" s="90">
        <v>17</v>
      </c>
      <c r="D26" s="91"/>
      <c r="E26" s="187"/>
      <c r="F26" s="11"/>
      <c r="G26" s="27" t="str">
        <f>IF(F26=C26-E26*C28,"J",IF(F26=0,"K","L"))</f>
        <v>K</v>
      </c>
      <c r="H26" s="89"/>
      <c r="I26" s="90">
        <v>19</v>
      </c>
      <c r="J26" s="91"/>
      <c r="K26" s="187"/>
      <c r="L26" s="11"/>
      <c r="M26" s="27" t="str">
        <f>IF(L26=I26-K26*I28,"J",IF(L26=0,"K","L"))</f>
        <v>K</v>
      </c>
      <c r="N26" s="89"/>
      <c r="O26" s="90">
        <v>20</v>
      </c>
      <c r="P26" s="91"/>
      <c r="Q26" s="187"/>
      <c r="R26" s="11"/>
      <c r="S26" s="27" t="str">
        <f>IF(R26=O26-Q26*O28,"J",IF(R26=0,"K","L"))</f>
        <v>K</v>
      </c>
    </row>
    <row r="27" spans="2:19" ht="21.75" customHeight="1" thickBot="1" thickTop="1">
      <c r="B27" s="89"/>
      <c r="C27" s="90"/>
      <c r="D27" s="92" t="s">
        <v>7</v>
      </c>
      <c r="E27" s="188"/>
      <c r="F27" s="90"/>
      <c r="G27" s="93" t="str">
        <f>IF(E26=TRUNC(C26/C28,0),"J",IF(E26=0,"K","L"))</f>
        <v>K</v>
      </c>
      <c r="H27" s="89"/>
      <c r="I27" s="90"/>
      <c r="J27" s="92" t="s">
        <v>7</v>
      </c>
      <c r="K27" s="188"/>
      <c r="L27" s="90"/>
      <c r="M27" s="93" t="str">
        <f>IF(K26=TRUNC(I26/I28,0),"J",IF(K26=0,"K","L"))</f>
        <v>K</v>
      </c>
      <c r="N27" s="89"/>
      <c r="O27" s="90"/>
      <c r="P27" s="92" t="s">
        <v>7</v>
      </c>
      <c r="Q27" s="188"/>
      <c r="R27" s="90"/>
      <c r="S27" s="93" t="str">
        <f>IF(Q26=TRUNC(O26/O28,0),"J",IF(Q26=0,"K","L"))</f>
        <v>K</v>
      </c>
    </row>
    <row r="28" spans="2:19" ht="27.75" customHeight="1" thickBot="1" thickTop="1">
      <c r="B28" s="89"/>
      <c r="C28" s="90">
        <v>5</v>
      </c>
      <c r="D28" s="91"/>
      <c r="E28" s="189"/>
      <c r="F28" s="94"/>
      <c r="G28" s="95" t="str">
        <f>IF(F28=C28,"J",IF(F28=0,"K","L"))</f>
        <v>K</v>
      </c>
      <c r="H28" s="89"/>
      <c r="I28" s="90">
        <v>6</v>
      </c>
      <c r="J28" s="91"/>
      <c r="K28" s="189"/>
      <c r="L28" s="94"/>
      <c r="M28" s="95" t="str">
        <f>IF(L28=I28,"J",IF(L28=0,"K","L"))</f>
        <v>K</v>
      </c>
      <c r="N28" s="89"/>
      <c r="O28" s="90">
        <v>7</v>
      </c>
      <c r="P28" s="91"/>
      <c r="Q28" s="189"/>
      <c r="R28" s="94"/>
      <c r="S28" s="95" t="str">
        <f>IF(R28=O28,"J",IF(R28=0,"K","L"))</f>
        <v>K</v>
      </c>
    </row>
    <row r="29" spans="2:19" ht="12.75" customHeight="1" thickBot="1" thickTop="1">
      <c r="B29" s="96"/>
      <c r="C29" s="97"/>
      <c r="D29" s="98"/>
      <c r="E29" s="99"/>
      <c r="F29" s="97"/>
      <c r="G29" s="100"/>
      <c r="H29" s="96"/>
      <c r="I29" s="97"/>
      <c r="J29" s="98"/>
      <c r="K29" s="99"/>
      <c r="L29" s="97"/>
      <c r="M29" s="100"/>
      <c r="N29" s="96"/>
      <c r="O29" s="97"/>
      <c r="P29" s="98"/>
      <c r="Q29" s="99"/>
      <c r="R29" s="97"/>
      <c r="S29" s="101"/>
    </row>
  </sheetData>
  <sheetProtection sheet="1" objects="1" scenarios="1" selectLockedCells="1"/>
  <mergeCells count="12">
    <mergeCell ref="B13:B15"/>
    <mergeCell ref="H13:H15"/>
    <mergeCell ref="N13:N15"/>
    <mergeCell ref="B7:B9"/>
    <mergeCell ref="H7:H9"/>
    <mergeCell ref="N7:N9"/>
    <mergeCell ref="E26:E28"/>
    <mergeCell ref="K26:K28"/>
    <mergeCell ref="Q26:Q28"/>
    <mergeCell ref="E21:E23"/>
    <mergeCell ref="K21:K23"/>
    <mergeCell ref="Q21:Q23"/>
  </mergeCells>
  <conditionalFormatting sqref="B2">
    <cfRule type="cellIs" priority="1" dxfId="10" operator="equal">
      <formula>"ü"</formula>
    </cfRule>
  </conditionalFormatting>
  <hyperlinks>
    <hyperlink ref="T2" location="Dezimalschreibweise!A1" display="Weiter"/>
  </hyperlink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149"/>
  <sheetViews>
    <sheetView zoomScalePageLayoutView="0" workbookViewId="0" topLeftCell="A1">
      <selection activeCell="P2" sqref="P2"/>
    </sheetView>
  </sheetViews>
  <sheetFormatPr defaultColWidth="11.421875" defaultRowHeight="15"/>
  <cols>
    <col min="1" max="1" width="3.421875" style="30" customWidth="1"/>
    <col min="2" max="2" width="10.421875" style="30" customWidth="1"/>
    <col min="3" max="3" width="4.7109375" style="30" customWidth="1"/>
    <col min="4" max="4" width="15.7109375" style="30" customWidth="1"/>
    <col min="5" max="5" width="2.00390625" style="30" customWidth="1"/>
    <col min="6" max="6" width="4.8515625" style="107" customWidth="1"/>
    <col min="7" max="7" width="10.421875" style="30" customWidth="1"/>
    <col min="8" max="8" width="4.7109375" style="30" customWidth="1"/>
    <col min="9" max="9" width="15.7109375" style="30" customWidth="1"/>
    <col min="10" max="10" width="2.00390625" style="30" customWidth="1"/>
    <col min="11" max="11" width="4.8515625" style="107" customWidth="1"/>
    <col min="12" max="12" width="10.421875" style="30" customWidth="1"/>
    <col min="13" max="13" width="4.7109375" style="30" customWidth="1"/>
    <col min="14" max="14" width="15.7109375" style="30" customWidth="1"/>
    <col min="15" max="15" width="2.00390625" style="30" customWidth="1"/>
    <col min="16" max="16" width="4.8515625" style="107" customWidth="1"/>
    <col min="17" max="17" width="10.421875" style="30" customWidth="1"/>
    <col min="18" max="18" width="4.7109375" style="30" customWidth="1"/>
    <col min="19" max="19" width="15.7109375" style="30" customWidth="1"/>
    <col min="20" max="20" width="2.00390625" style="30" customWidth="1"/>
    <col min="21" max="21" width="4.8515625" style="107" customWidth="1"/>
    <col min="22" max="16384" width="11.421875" style="30" customWidth="1"/>
  </cols>
  <sheetData>
    <row r="1" spans="22:32" ht="15.75"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</row>
    <row r="2" spans="2:32" s="1" customFormat="1" ht="34.5">
      <c r="B2" s="12" t="str">
        <f>IF(AND(F8="J",K8="J",P8="J",U8="J",F12="J",K12="J",P12="J",U12="J",F19="J",K19="J",P19="J",F23="J",K23="J",P23="J"),"ü","K")</f>
        <v>K</v>
      </c>
      <c r="C2" s="2" t="s">
        <v>52</v>
      </c>
      <c r="P2" s="162" t="s">
        <v>4</v>
      </c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</row>
    <row r="3" spans="22:32" ht="15.75"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</row>
    <row r="4" spans="2:32" ht="33" customHeight="1">
      <c r="B4" s="125" t="s">
        <v>45</v>
      </c>
      <c r="C4" s="126"/>
      <c r="D4" s="126"/>
      <c r="E4" s="126"/>
      <c r="F4" s="127"/>
      <c r="G4" s="125"/>
      <c r="H4" s="126"/>
      <c r="I4" s="126"/>
      <c r="L4" s="108"/>
      <c r="Q4" s="108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</row>
    <row r="5" spans="22:32" ht="15.75"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</row>
    <row r="6" spans="2:32" ht="30.75" thickBot="1">
      <c r="B6" s="109" t="s">
        <v>6</v>
      </c>
      <c r="C6" s="110"/>
      <c r="D6" s="111"/>
      <c r="E6" s="110"/>
      <c r="F6" s="112"/>
      <c r="G6" s="113" t="s">
        <v>9</v>
      </c>
      <c r="H6" s="110"/>
      <c r="I6" s="111"/>
      <c r="J6" s="110"/>
      <c r="K6" s="112"/>
      <c r="L6" s="113" t="s">
        <v>41</v>
      </c>
      <c r="M6" s="110"/>
      <c r="N6" s="111"/>
      <c r="O6" s="110"/>
      <c r="P6" s="112"/>
      <c r="Q6" s="113" t="s">
        <v>8</v>
      </c>
      <c r="R6" s="110"/>
      <c r="S6" s="111"/>
      <c r="T6" s="110"/>
      <c r="U6" s="112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</row>
    <row r="7" spans="2:32" ht="30" customHeight="1" thickTop="1">
      <c r="B7" s="114">
        <v>1</v>
      </c>
      <c r="C7" s="191" t="s">
        <v>7</v>
      </c>
      <c r="D7" s="196"/>
      <c r="E7" s="104"/>
      <c r="F7" s="115"/>
      <c r="G7" s="116">
        <v>1</v>
      </c>
      <c r="H7" s="191" t="s">
        <v>7</v>
      </c>
      <c r="I7" s="196"/>
      <c r="J7" s="104"/>
      <c r="K7" s="115"/>
      <c r="L7" s="116">
        <v>3</v>
      </c>
      <c r="M7" s="191" t="s">
        <v>7</v>
      </c>
      <c r="N7" s="196"/>
      <c r="O7" s="104"/>
      <c r="P7" s="115"/>
      <c r="Q7" s="116">
        <v>2</v>
      </c>
      <c r="R7" s="191" t="s">
        <v>7</v>
      </c>
      <c r="S7" s="196"/>
      <c r="T7" s="104"/>
      <c r="U7" s="115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</row>
    <row r="8" spans="2:32" ht="24" customHeight="1">
      <c r="B8" s="117"/>
      <c r="C8" s="191"/>
      <c r="D8" s="197"/>
      <c r="E8" s="118"/>
      <c r="F8" s="119" t="str">
        <f>IF(D7=B7/B9,"J",IF(E8=0,"K","L"))</f>
        <v>K</v>
      </c>
      <c r="G8" s="120"/>
      <c r="H8" s="191"/>
      <c r="I8" s="197"/>
      <c r="J8" s="118"/>
      <c r="K8" s="119" t="str">
        <f>IF(I7=G7/G9,"J",IF(J8=0,"K","L"))</f>
        <v>K</v>
      </c>
      <c r="L8" s="120"/>
      <c r="M8" s="191"/>
      <c r="N8" s="197"/>
      <c r="O8" s="118"/>
      <c r="P8" s="119" t="str">
        <f>IF(N7=L7/L9,"J",IF(O8=0,"K","L"))</f>
        <v>K</v>
      </c>
      <c r="Q8" s="120"/>
      <c r="R8" s="191"/>
      <c r="S8" s="197"/>
      <c r="T8" s="118"/>
      <c r="U8" s="119" t="str">
        <f>IF(S7=Q7/Q9,"J",IF(T8=0,"K","L"))</f>
        <v>K</v>
      </c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</row>
    <row r="9" spans="2:32" ht="30" customHeight="1" thickBot="1">
      <c r="B9" s="121">
        <v>2</v>
      </c>
      <c r="C9" s="191"/>
      <c r="D9" s="198"/>
      <c r="E9" s="104"/>
      <c r="F9" s="115" t="s">
        <v>47</v>
      </c>
      <c r="G9" s="124">
        <v>4</v>
      </c>
      <c r="H9" s="191"/>
      <c r="I9" s="198"/>
      <c r="J9" s="104"/>
      <c r="K9" s="115" t="s">
        <v>47</v>
      </c>
      <c r="L9" s="124">
        <v>4</v>
      </c>
      <c r="M9" s="191"/>
      <c r="N9" s="198"/>
      <c r="O9" s="104"/>
      <c r="P9" s="115" t="s">
        <v>47</v>
      </c>
      <c r="Q9" s="124">
        <v>5</v>
      </c>
      <c r="R9" s="191"/>
      <c r="S9" s="198"/>
      <c r="T9" s="104"/>
      <c r="U9" s="123" t="s">
        <v>47</v>
      </c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</row>
    <row r="10" spans="2:32" ht="31.5" thickBot="1" thickTop="1">
      <c r="B10" s="109" t="s">
        <v>42</v>
      </c>
      <c r="C10" s="110"/>
      <c r="D10" s="91"/>
      <c r="E10" s="110"/>
      <c r="F10" s="112"/>
      <c r="G10" s="109" t="s">
        <v>43</v>
      </c>
      <c r="H10" s="110"/>
      <c r="I10" s="111"/>
      <c r="J10" s="110"/>
      <c r="K10" s="112"/>
      <c r="L10" s="109" t="s">
        <v>49</v>
      </c>
      <c r="M10" s="110"/>
      <c r="N10" s="111"/>
      <c r="O10" s="110"/>
      <c r="P10" s="112"/>
      <c r="Q10" s="109" t="s">
        <v>50</v>
      </c>
      <c r="R10" s="110"/>
      <c r="S10" s="111"/>
      <c r="T10" s="131"/>
      <c r="U10" s="112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</row>
    <row r="11" spans="2:32" ht="30" customHeight="1" thickTop="1">
      <c r="B11" s="128">
        <v>3</v>
      </c>
      <c r="C11" s="191" t="s">
        <v>7</v>
      </c>
      <c r="D11" s="196"/>
      <c r="E11" s="104"/>
      <c r="F11" s="115"/>
      <c r="G11" s="128">
        <v>3</v>
      </c>
      <c r="H11" s="191" t="s">
        <v>7</v>
      </c>
      <c r="I11" s="196"/>
      <c r="J11" s="104"/>
      <c r="K11" s="115"/>
      <c r="L11" s="128">
        <v>3</v>
      </c>
      <c r="M11" s="191" t="s">
        <v>7</v>
      </c>
      <c r="N11" s="196"/>
      <c r="O11" s="104"/>
      <c r="P11" s="115"/>
      <c r="Q11" s="128">
        <v>3</v>
      </c>
      <c r="R11" s="191" t="s">
        <v>7</v>
      </c>
      <c r="S11" s="196"/>
      <c r="T11" s="132"/>
      <c r="U11" s="115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</row>
    <row r="12" spans="2:32" ht="24" customHeight="1">
      <c r="B12" s="129"/>
      <c r="C12" s="191"/>
      <c r="D12" s="197"/>
      <c r="E12" s="118"/>
      <c r="F12" s="119" t="str">
        <f>IF(D11=B11/B13,"J",IF(E12=0,"K","L"))</f>
        <v>K</v>
      </c>
      <c r="G12" s="129"/>
      <c r="H12" s="191"/>
      <c r="I12" s="197"/>
      <c r="J12" s="118"/>
      <c r="K12" s="119" t="str">
        <f>IF(I11=G11/G13,"J",IF(J12=0,"K","L"))</f>
        <v>K</v>
      </c>
      <c r="L12" s="129"/>
      <c r="M12" s="191"/>
      <c r="N12" s="197"/>
      <c r="O12" s="118"/>
      <c r="P12" s="119" t="str">
        <f>IF(N11=L11/L13,"J",IF(O12=0,"K","L"))</f>
        <v>K</v>
      </c>
      <c r="Q12" s="129"/>
      <c r="R12" s="191"/>
      <c r="S12" s="197"/>
      <c r="T12" s="133"/>
      <c r="U12" s="119" t="str">
        <f>IF(S11=Q11/Q13,"J",IF(T12=0,"K","L"))</f>
        <v>K</v>
      </c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</row>
    <row r="13" spans="2:32" ht="30" customHeight="1" thickBot="1">
      <c r="B13" s="130">
        <v>10</v>
      </c>
      <c r="C13" s="192"/>
      <c r="D13" s="198"/>
      <c r="E13" s="122"/>
      <c r="F13" s="123" t="s">
        <v>47</v>
      </c>
      <c r="G13" s="130">
        <v>20</v>
      </c>
      <c r="H13" s="192"/>
      <c r="I13" s="198"/>
      <c r="J13" s="122"/>
      <c r="K13" s="123" t="s">
        <v>47</v>
      </c>
      <c r="L13" s="130">
        <v>50</v>
      </c>
      <c r="M13" s="192"/>
      <c r="N13" s="198"/>
      <c r="O13" s="122"/>
      <c r="P13" s="123" t="s">
        <v>47</v>
      </c>
      <c r="Q13" s="130">
        <v>100</v>
      </c>
      <c r="R13" s="192"/>
      <c r="S13" s="198"/>
      <c r="T13" s="134"/>
      <c r="U13" s="123" t="s">
        <v>47</v>
      </c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</row>
    <row r="14" spans="2:32" ht="15.75" customHeight="1" thickTop="1">
      <c r="B14" s="177"/>
      <c r="C14" s="178"/>
      <c r="D14" s="174"/>
      <c r="E14" s="179"/>
      <c r="F14" s="140"/>
      <c r="G14" s="177"/>
      <c r="H14" s="178"/>
      <c r="I14" s="180"/>
      <c r="J14" s="179"/>
      <c r="K14" s="140"/>
      <c r="L14" s="177"/>
      <c r="M14" s="178"/>
      <c r="N14" s="180"/>
      <c r="O14" s="179"/>
      <c r="P14" s="140"/>
      <c r="Q14" s="177"/>
      <c r="R14" s="178"/>
      <c r="S14" s="180"/>
      <c r="T14" s="179"/>
      <c r="U14" s="140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</row>
    <row r="15" spans="2:32" ht="30" customHeight="1">
      <c r="B15" s="181" t="s">
        <v>51</v>
      </c>
      <c r="C15" s="182"/>
      <c r="D15" s="182"/>
      <c r="E15" s="182"/>
      <c r="F15" s="183"/>
      <c r="G15" s="181"/>
      <c r="H15" s="182"/>
      <c r="I15" s="182"/>
      <c r="J15" s="179"/>
      <c r="K15" s="140"/>
      <c r="L15" s="177"/>
      <c r="M15" s="178"/>
      <c r="N15" s="180"/>
      <c r="O15" s="179"/>
      <c r="P15" s="140"/>
      <c r="Q15" s="177"/>
      <c r="R15" s="178"/>
      <c r="S15" s="180"/>
      <c r="T15" s="175"/>
      <c r="U15" s="176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</row>
    <row r="16" spans="2:32" ht="12.75" customHeight="1">
      <c r="B16" s="174"/>
      <c r="C16" s="174"/>
      <c r="D16" s="174"/>
      <c r="E16" s="174"/>
      <c r="F16" s="184"/>
      <c r="G16" s="174"/>
      <c r="H16" s="174"/>
      <c r="I16" s="174"/>
      <c r="J16" s="174"/>
      <c r="K16" s="184"/>
      <c r="L16" s="174"/>
      <c r="M16" s="174"/>
      <c r="N16" s="174"/>
      <c r="O16" s="174"/>
      <c r="P16" s="184"/>
      <c r="Q16" s="174"/>
      <c r="R16" s="174"/>
      <c r="S16" s="174"/>
      <c r="T16" s="173"/>
      <c r="U16" s="185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</row>
    <row r="17" spans="2:32" ht="30.75" thickBot="1">
      <c r="B17" s="109" t="s">
        <v>6</v>
      </c>
      <c r="C17" s="110"/>
      <c r="D17" s="111"/>
      <c r="E17" s="110"/>
      <c r="F17" s="135"/>
      <c r="G17" s="109" t="s">
        <v>42</v>
      </c>
      <c r="H17" s="110"/>
      <c r="I17" s="111"/>
      <c r="J17" s="110"/>
      <c r="K17" s="135"/>
      <c r="L17" s="109" t="s">
        <v>46</v>
      </c>
      <c r="M17" s="110"/>
      <c r="N17" s="111"/>
      <c r="O17" s="110"/>
      <c r="P17" s="135"/>
      <c r="Q17" s="174"/>
      <c r="R17" s="174"/>
      <c r="S17" s="174"/>
      <c r="T17" s="173"/>
      <c r="U17" s="185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</row>
    <row r="18" spans="2:32" ht="34.5" thickBot="1" thickTop="1">
      <c r="B18" s="193">
        <v>0.1</v>
      </c>
      <c r="C18" s="191" t="s">
        <v>7</v>
      </c>
      <c r="D18" s="94">
        <v>1</v>
      </c>
      <c r="E18" s="104"/>
      <c r="F18" s="136"/>
      <c r="G18" s="193">
        <v>0.01</v>
      </c>
      <c r="H18" s="191" t="s">
        <v>7</v>
      </c>
      <c r="I18" s="94">
        <v>1</v>
      </c>
      <c r="J18" s="104"/>
      <c r="K18" s="136"/>
      <c r="L18" s="193">
        <v>0.03</v>
      </c>
      <c r="M18" s="191" t="s">
        <v>7</v>
      </c>
      <c r="N18" s="94">
        <v>3</v>
      </c>
      <c r="O18" s="104"/>
      <c r="P18" s="136"/>
      <c r="Q18" s="174"/>
      <c r="R18" s="174"/>
      <c r="S18" s="174"/>
      <c r="T18" s="173"/>
      <c r="U18" s="139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</row>
    <row r="19" spans="2:32" ht="28.5" customHeight="1" thickBot="1" thickTop="1">
      <c r="B19" s="194"/>
      <c r="C19" s="191"/>
      <c r="D19" s="90"/>
      <c r="E19" s="118"/>
      <c r="F19" s="137"/>
      <c r="G19" s="194"/>
      <c r="H19" s="191"/>
      <c r="I19" s="90"/>
      <c r="J19" s="118"/>
      <c r="K19" s="137"/>
      <c r="L19" s="194"/>
      <c r="M19" s="191"/>
      <c r="N19" s="90"/>
      <c r="O19" s="118"/>
      <c r="P19" s="119"/>
      <c r="Q19" s="174"/>
      <c r="R19" s="174"/>
      <c r="S19" s="174"/>
      <c r="T19" s="173"/>
      <c r="U19" s="185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</row>
    <row r="20" spans="2:32" ht="31.5" thickBot="1" thickTop="1">
      <c r="B20" s="195"/>
      <c r="C20" s="192"/>
      <c r="D20" s="11">
        <v>10</v>
      </c>
      <c r="E20" s="122"/>
      <c r="F20" s="138"/>
      <c r="G20" s="195"/>
      <c r="H20" s="192"/>
      <c r="I20" s="11">
        <v>100</v>
      </c>
      <c r="J20" s="122"/>
      <c r="K20" s="138"/>
      <c r="L20" s="195"/>
      <c r="M20" s="192"/>
      <c r="N20" s="11">
        <v>100</v>
      </c>
      <c r="O20" s="122"/>
      <c r="P20" s="138"/>
      <c r="Q20" s="174"/>
      <c r="R20" s="174"/>
      <c r="S20" s="174"/>
      <c r="T20" s="173"/>
      <c r="U20" s="185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</row>
    <row r="21" spans="2:32" ht="31.5" thickBot="1" thickTop="1">
      <c r="B21" s="109" t="s">
        <v>9</v>
      </c>
      <c r="C21" s="110"/>
      <c r="D21" s="91"/>
      <c r="E21" s="110"/>
      <c r="F21" s="135"/>
      <c r="G21" s="109" t="s">
        <v>43</v>
      </c>
      <c r="H21" s="110"/>
      <c r="I21" s="111"/>
      <c r="J21" s="110"/>
      <c r="K21" s="135"/>
      <c r="L21" s="109" t="s">
        <v>48</v>
      </c>
      <c r="M21" s="110"/>
      <c r="N21" s="111"/>
      <c r="O21" s="110"/>
      <c r="P21" s="135"/>
      <c r="Q21" s="174"/>
      <c r="R21" s="174"/>
      <c r="S21" s="174"/>
      <c r="T21" s="173"/>
      <c r="U21" s="185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</row>
    <row r="22" spans="2:32" ht="31.5" thickBot="1" thickTop="1">
      <c r="B22" s="193">
        <v>0.3</v>
      </c>
      <c r="C22" s="191" t="s">
        <v>7</v>
      </c>
      <c r="D22" s="94">
        <v>3</v>
      </c>
      <c r="E22" s="104"/>
      <c r="F22" s="136"/>
      <c r="G22" s="193">
        <v>0.25</v>
      </c>
      <c r="H22" s="191" t="s">
        <v>7</v>
      </c>
      <c r="I22" s="94">
        <v>25</v>
      </c>
      <c r="J22" s="104"/>
      <c r="K22" s="136"/>
      <c r="L22" s="193">
        <v>0.75</v>
      </c>
      <c r="M22" s="191" t="s">
        <v>7</v>
      </c>
      <c r="N22" s="94">
        <v>75</v>
      </c>
      <c r="O22" s="104"/>
      <c r="P22" s="136"/>
      <c r="Q22" s="174"/>
      <c r="R22" s="174"/>
      <c r="S22" s="174"/>
      <c r="T22" s="173"/>
      <c r="U22" s="185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</row>
    <row r="23" spans="2:32" ht="26.25" customHeight="1" thickBot="1" thickTop="1">
      <c r="B23" s="194"/>
      <c r="C23" s="191"/>
      <c r="D23" s="90"/>
      <c r="E23" s="118"/>
      <c r="F23" s="137"/>
      <c r="G23" s="194"/>
      <c r="H23" s="191"/>
      <c r="I23" s="90"/>
      <c r="J23" s="118"/>
      <c r="K23" s="137"/>
      <c r="L23" s="194"/>
      <c r="M23" s="191"/>
      <c r="N23" s="90"/>
      <c r="O23" s="118"/>
      <c r="P23" s="119"/>
      <c r="Q23" s="174"/>
      <c r="R23" s="174"/>
      <c r="S23" s="174"/>
      <c r="T23" s="173"/>
      <c r="U23" s="185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</row>
    <row r="24" spans="2:32" ht="31.5" thickBot="1" thickTop="1">
      <c r="B24" s="195"/>
      <c r="C24" s="192"/>
      <c r="D24" s="11">
        <v>10</v>
      </c>
      <c r="E24" s="122"/>
      <c r="F24" s="138"/>
      <c r="G24" s="195"/>
      <c r="H24" s="192"/>
      <c r="I24" s="11">
        <v>100</v>
      </c>
      <c r="J24" s="122"/>
      <c r="K24" s="138"/>
      <c r="L24" s="195"/>
      <c r="M24" s="192"/>
      <c r="N24" s="11">
        <v>100</v>
      </c>
      <c r="O24" s="122"/>
      <c r="P24" s="138"/>
      <c r="Q24" s="174"/>
      <c r="R24" s="174"/>
      <c r="S24" s="174"/>
      <c r="T24" s="173"/>
      <c r="U24" s="185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</row>
    <row r="25" spans="17:32" ht="16.5" thickTop="1">
      <c r="Q25" s="174"/>
      <c r="R25" s="174"/>
      <c r="S25" s="174"/>
      <c r="T25" s="173"/>
      <c r="U25" s="185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</row>
    <row r="26" spans="17:32" ht="15.75">
      <c r="Q26" s="174"/>
      <c r="R26" s="174"/>
      <c r="S26" s="174"/>
      <c r="T26" s="173"/>
      <c r="U26" s="185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</row>
    <row r="27" spans="17:32" ht="15.75">
      <c r="Q27" s="174"/>
      <c r="R27" s="173"/>
      <c r="S27" s="173"/>
      <c r="T27" s="173"/>
      <c r="U27" s="185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</row>
    <row r="28" spans="22:32" ht="15.75"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</row>
    <row r="29" spans="22:32" ht="15.75"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</row>
    <row r="30" spans="22:32" ht="15.75"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</row>
    <row r="31" spans="22:32" ht="15.75"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</row>
    <row r="32" spans="22:32" ht="15.75"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</row>
    <row r="33" spans="22:32" ht="15.75"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</row>
    <row r="34" spans="22:32" ht="15.75"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</row>
    <row r="35" spans="22:32" ht="15.75"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</row>
    <row r="36" spans="22:32" ht="15.75"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</row>
    <row r="37" spans="22:32" ht="15.75"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</row>
    <row r="38" spans="22:32" ht="15.75"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</row>
    <row r="39" spans="22:32" ht="15.75"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</row>
    <row r="40" spans="22:32" ht="15.75"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</row>
    <row r="41" spans="22:32" ht="15.75"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</row>
    <row r="42" spans="22:32" ht="15.75"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</row>
    <row r="43" spans="22:32" ht="15.75"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</row>
    <row r="44" spans="22:32" ht="15.75"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</row>
    <row r="45" spans="22:32" ht="15.75"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</row>
    <row r="46" spans="22:32" ht="15.75"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</row>
    <row r="47" spans="22:32" ht="15.75"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</row>
    <row r="48" spans="22:32" ht="15.75"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</row>
    <row r="49" spans="22:32" ht="15.75"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</row>
    <row r="50" spans="22:32" ht="15.75"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</row>
    <row r="51" spans="22:32" ht="15.75"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</row>
    <row r="52" spans="22:32" ht="15.75"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</row>
    <row r="53" spans="22:32" ht="15.75"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</row>
    <row r="54" spans="22:32" ht="15.75"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</row>
    <row r="55" spans="22:32" ht="15.75"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</row>
    <row r="56" spans="22:32" ht="15.75"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</row>
    <row r="57" spans="22:32" ht="15.75"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</row>
    <row r="58" spans="22:32" ht="15.75"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</row>
    <row r="59" spans="22:32" ht="15.75"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</row>
    <row r="60" spans="22:32" ht="15.75"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</row>
    <row r="61" spans="22:32" ht="15.75"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</row>
    <row r="62" spans="22:32" ht="15.75"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</row>
    <row r="63" spans="22:32" ht="15.75"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</row>
    <row r="64" spans="22:32" ht="15.75"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</row>
    <row r="65" spans="22:32" ht="15.75"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</row>
    <row r="66" spans="22:32" ht="15.75"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</row>
    <row r="67" spans="22:32" ht="15.75"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</row>
    <row r="68" spans="22:32" ht="15.75"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</row>
    <row r="69" spans="22:32" ht="15.75"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</row>
    <row r="70" spans="22:32" ht="15.75"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</row>
    <row r="71" spans="22:32" ht="15.75"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</row>
    <row r="72" spans="22:32" ht="15.75"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</row>
    <row r="73" spans="22:32" ht="15.75"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</row>
    <row r="74" spans="22:32" ht="15.75"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</row>
    <row r="75" spans="22:32" ht="15.75"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</row>
    <row r="76" spans="22:32" ht="15.75"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</row>
    <row r="77" spans="22:32" ht="15.75"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</row>
    <row r="78" spans="22:32" ht="15.75"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</row>
    <row r="79" spans="22:32" ht="15.75"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</row>
    <row r="80" spans="22:32" ht="15.75"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</row>
    <row r="81" spans="22:32" ht="15.75"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</row>
    <row r="82" spans="22:32" ht="15.75"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</row>
    <row r="83" spans="22:32" ht="15.75"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</row>
    <row r="84" spans="22:32" ht="15.75"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</row>
    <row r="85" spans="22:32" ht="15.75"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</row>
    <row r="86" spans="22:32" ht="15.75"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</row>
    <row r="87" spans="22:32" ht="15.75"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</row>
    <row r="88" spans="22:32" ht="15.75"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</row>
    <row r="89" spans="22:32" ht="15.75"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</row>
    <row r="90" spans="22:32" ht="15.75"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</row>
    <row r="91" spans="22:32" ht="15.75"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</row>
    <row r="92" spans="22:32" ht="15.75"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</row>
    <row r="93" spans="22:32" ht="15.75"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</row>
    <row r="94" spans="22:32" ht="15.75"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</row>
    <row r="95" spans="22:32" ht="15.75"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</row>
    <row r="96" spans="22:32" ht="15.75"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</row>
    <row r="97" spans="22:32" ht="15.75"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</row>
    <row r="98" spans="22:32" ht="15.75"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</row>
    <row r="99" spans="22:32" ht="15.75"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</row>
    <row r="100" spans="22:32" ht="15.75"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</row>
    <row r="101" spans="22:32" ht="15.75"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</row>
    <row r="102" spans="22:32" ht="15.75"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</row>
    <row r="103" spans="22:32" ht="15.75"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</row>
    <row r="104" spans="22:32" ht="15.75"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</row>
    <row r="105" spans="22:32" ht="15.75"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</row>
    <row r="106" spans="22:32" ht="15.75"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</row>
    <row r="107" spans="22:32" ht="15.75"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</row>
    <row r="108" spans="22:32" ht="15.75"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</row>
    <row r="109" spans="22:32" ht="15.75"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</row>
    <row r="110" spans="22:32" ht="15.75"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</row>
    <row r="111" spans="22:32" ht="15.75"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</row>
    <row r="112" spans="22:32" ht="15.75"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</row>
    <row r="113" spans="22:32" ht="15.75"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</row>
    <row r="114" spans="22:32" ht="15.75">
      <c r="V114" s="174"/>
      <c r="W114" s="174"/>
      <c r="X114" s="174"/>
      <c r="Y114" s="174"/>
      <c r="Z114" s="174"/>
      <c r="AA114" s="174"/>
      <c r="AB114" s="174"/>
      <c r="AC114" s="174"/>
      <c r="AD114" s="174"/>
      <c r="AE114" s="174"/>
      <c r="AF114" s="174"/>
    </row>
    <row r="115" spans="22:32" ht="15.75"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</row>
    <row r="116" spans="22:32" ht="15.75">
      <c r="V116" s="174"/>
      <c r="W116" s="174"/>
      <c r="X116" s="174"/>
      <c r="Y116" s="174"/>
      <c r="Z116" s="174"/>
      <c r="AA116" s="174"/>
      <c r="AB116" s="174"/>
      <c r="AC116" s="174"/>
      <c r="AD116" s="174"/>
      <c r="AE116" s="174"/>
      <c r="AF116" s="174"/>
    </row>
    <row r="117" spans="22:32" ht="15.75"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174"/>
    </row>
    <row r="118" spans="22:32" ht="15.75"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</row>
    <row r="119" spans="22:32" ht="15.75"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</row>
    <row r="120" spans="22:32" ht="15.75"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</row>
    <row r="121" spans="22:32" ht="15.75">
      <c r="V121" s="174"/>
      <c r="W121" s="174"/>
      <c r="X121" s="174"/>
      <c r="Y121" s="174"/>
      <c r="Z121" s="174"/>
      <c r="AA121" s="174"/>
      <c r="AB121" s="174"/>
      <c r="AC121" s="174"/>
      <c r="AD121" s="174"/>
      <c r="AE121" s="174"/>
      <c r="AF121" s="174"/>
    </row>
    <row r="122" spans="22:32" ht="15.75"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174"/>
    </row>
    <row r="123" spans="22:32" ht="15.75"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</row>
    <row r="124" spans="22:32" ht="15.75"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</row>
    <row r="125" spans="22:32" ht="15.75"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</row>
    <row r="126" spans="22:32" ht="15.75"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</row>
    <row r="127" spans="22:32" ht="15.75">
      <c r="V127" s="174"/>
      <c r="W127" s="174"/>
      <c r="X127" s="174"/>
      <c r="Y127" s="174"/>
      <c r="Z127" s="174"/>
      <c r="AA127" s="174"/>
      <c r="AB127" s="174"/>
      <c r="AC127" s="174"/>
      <c r="AD127" s="174"/>
      <c r="AE127" s="174"/>
      <c r="AF127" s="174"/>
    </row>
    <row r="128" spans="22:32" ht="15.75"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</row>
    <row r="129" spans="22:32" ht="15.75">
      <c r="V129" s="174"/>
      <c r="W129" s="174"/>
      <c r="X129" s="174"/>
      <c r="Y129" s="174"/>
      <c r="Z129" s="174"/>
      <c r="AA129" s="174"/>
      <c r="AB129" s="174"/>
      <c r="AC129" s="174"/>
      <c r="AD129" s="174"/>
      <c r="AE129" s="174"/>
      <c r="AF129" s="174"/>
    </row>
    <row r="130" spans="22:32" ht="15.75">
      <c r="V130" s="174"/>
      <c r="W130" s="174"/>
      <c r="X130" s="174"/>
      <c r="Y130" s="174"/>
      <c r="Z130" s="174"/>
      <c r="AA130" s="174"/>
      <c r="AB130" s="174"/>
      <c r="AC130" s="174"/>
      <c r="AD130" s="174"/>
      <c r="AE130" s="174"/>
      <c r="AF130" s="174"/>
    </row>
    <row r="131" spans="22:32" ht="15.75"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</row>
    <row r="132" spans="22:32" ht="15.75"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</row>
    <row r="133" spans="22:32" ht="15.75">
      <c r="V133" s="174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</row>
    <row r="134" spans="22:32" ht="15.75"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</row>
    <row r="135" spans="22:32" ht="15.75"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</row>
    <row r="136" spans="22:32" ht="15.75">
      <c r="V136" s="174"/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</row>
    <row r="137" spans="22:32" ht="15.75">
      <c r="V137" s="174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</row>
    <row r="138" spans="22:32" ht="15.75">
      <c r="V138" s="174"/>
      <c r="W138" s="174"/>
      <c r="X138" s="174"/>
      <c r="Y138" s="174"/>
      <c r="Z138" s="174"/>
      <c r="AA138" s="174"/>
      <c r="AB138" s="174"/>
      <c r="AC138" s="174"/>
      <c r="AD138" s="174"/>
      <c r="AE138" s="174"/>
      <c r="AF138" s="174"/>
    </row>
    <row r="139" spans="22:32" ht="15.75">
      <c r="V139" s="174"/>
      <c r="W139" s="174"/>
      <c r="X139" s="174"/>
      <c r="Y139" s="174"/>
      <c r="Z139" s="174"/>
      <c r="AA139" s="174"/>
      <c r="AB139" s="174"/>
      <c r="AC139" s="174"/>
      <c r="AD139" s="174"/>
      <c r="AE139" s="174"/>
      <c r="AF139" s="174"/>
    </row>
    <row r="140" spans="22:32" ht="15.75">
      <c r="V140" s="174"/>
      <c r="W140" s="174"/>
      <c r="X140" s="174"/>
      <c r="Y140" s="174"/>
      <c r="Z140" s="174"/>
      <c r="AA140" s="174"/>
      <c r="AB140" s="174"/>
      <c r="AC140" s="174"/>
      <c r="AD140" s="174"/>
      <c r="AE140" s="174"/>
      <c r="AF140" s="174"/>
    </row>
    <row r="141" spans="22:32" ht="15.75">
      <c r="V141" s="174"/>
      <c r="W141" s="174"/>
      <c r="X141" s="174"/>
      <c r="Y141" s="174"/>
      <c r="Z141" s="174"/>
      <c r="AA141" s="174"/>
      <c r="AB141" s="174"/>
      <c r="AC141" s="174"/>
      <c r="AD141" s="174"/>
      <c r="AE141" s="174"/>
      <c r="AF141" s="174"/>
    </row>
    <row r="142" spans="22:32" ht="15.75">
      <c r="V142" s="174"/>
      <c r="W142" s="174"/>
      <c r="X142" s="174"/>
      <c r="Y142" s="174"/>
      <c r="Z142" s="174"/>
      <c r="AA142" s="174"/>
      <c r="AB142" s="174"/>
      <c r="AC142" s="174"/>
      <c r="AD142" s="174"/>
      <c r="AE142" s="174"/>
      <c r="AF142" s="174"/>
    </row>
    <row r="143" spans="22:32" ht="15.75">
      <c r="V143" s="174"/>
      <c r="W143" s="174"/>
      <c r="X143" s="174"/>
      <c r="Y143" s="174"/>
      <c r="Z143" s="174"/>
      <c r="AA143" s="174"/>
      <c r="AB143" s="174"/>
      <c r="AC143" s="174"/>
      <c r="AD143" s="174"/>
      <c r="AE143" s="174"/>
      <c r="AF143" s="174"/>
    </row>
    <row r="144" spans="22:32" ht="15.75">
      <c r="V144" s="174"/>
      <c r="W144" s="174"/>
      <c r="X144" s="174"/>
      <c r="Y144" s="174"/>
      <c r="Z144" s="174"/>
      <c r="AA144" s="174"/>
      <c r="AB144" s="174"/>
      <c r="AC144" s="174"/>
      <c r="AD144" s="174"/>
      <c r="AE144" s="174"/>
      <c r="AF144" s="174"/>
    </row>
    <row r="145" spans="22:32" ht="15.75">
      <c r="V145" s="174"/>
      <c r="W145" s="174"/>
      <c r="X145" s="174"/>
      <c r="Y145" s="174"/>
      <c r="Z145" s="174"/>
      <c r="AA145" s="174"/>
      <c r="AB145" s="174"/>
      <c r="AC145" s="174"/>
      <c r="AD145" s="174"/>
      <c r="AE145" s="174"/>
      <c r="AF145" s="174"/>
    </row>
    <row r="146" spans="22:32" ht="15.75">
      <c r="V146" s="174"/>
      <c r="W146" s="174"/>
      <c r="X146" s="174"/>
      <c r="Y146" s="174"/>
      <c r="Z146" s="174"/>
      <c r="AA146" s="174"/>
      <c r="AB146" s="174"/>
      <c r="AC146" s="174"/>
      <c r="AD146" s="174"/>
      <c r="AE146" s="174"/>
      <c r="AF146" s="174"/>
    </row>
    <row r="147" spans="22:32" ht="15.75">
      <c r="V147" s="174"/>
      <c r="W147" s="174"/>
      <c r="X147" s="174"/>
      <c r="Y147" s="174"/>
      <c r="Z147" s="174"/>
      <c r="AA147" s="174"/>
      <c r="AB147" s="174"/>
      <c r="AC147" s="174"/>
      <c r="AD147" s="174"/>
      <c r="AE147" s="174"/>
      <c r="AF147" s="174"/>
    </row>
    <row r="148" spans="22:32" ht="15.75">
      <c r="V148" s="174"/>
      <c r="W148" s="174"/>
      <c r="X148" s="174"/>
      <c r="Y148" s="174"/>
      <c r="Z148" s="174"/>
      <c r="AA148" s="174"/>
      <c r="AB148" s="174"/>
      <c r="AC148" s="174"/>
      <c r="AD148" s="174"/>
      <c r="AE148" s="174"/>
      <c r="AF148" s="174"/>
    </row>
    <row r="149" spans="22:32" ht="15.75">
      <c r="V149" s="174"/>
      <c r="W149" s="174"/>
      <c r="X149" s="174"/>
      <c r="Y149" s="174"/>
      <c r="Z149" s="174"/>
      <c r="AA149" s="174"/>
      <c r="AB149" s="174"/>
      <c r="AC149" s="174"/>
      <c r="AD149" s="174"/>
      <c r="AE149" s="174"/>
      <c r="AF149" s="174"/>
    </row>
  </sheetData>
  <sheetProtection sheet="1" objects="1" scenarios="1" selectLockedCells="1"/>
  <mergeCells count="28">
    <mergeCell ref="R11:R13"/>
    <mergeCell ref="S11:S13"/>
    <mergeCell ref="M7:M9"/>
    <mergeCell ref="N7:N9"/>
    <mergeCell ref="R7:R9"/>
    <mergeCell ref="S7:S9"/>
    <mergeCell ref="C11:C13"/>
    <mergeCell ref="D11:D13"/>
    <mergeCell ref="H11:H13"/>
    <mergeCell ref="I11:I13"/>
    <mergeCell ref="M11:M13"/>
    <mergeCell ref="N11:N13"/>
    <mergeCell ref="C22:C24"/>
    <mergeCell ref="G22:G24"/>
    <mergeCell ref="C7:C9"/>
    <mergeCell ref="D7:D9"/>
    <mergeCell ref="H7:H9"/>
    <mergeCell ref="I7:I9"/>
    <mergeCell ref="H22:H24"/>
    <mergeCell ref="L22:L24"/>
    <mergeCell ref="M22:M24"/>
    <mergeCell ref="B18:B20"/>
    <mergeCell ref="C18:C20"/>
    <mergeCell ref="G18:G20"/>
    <mergeCell ref="H18:H20"/>
    <mergeCell ref="L18:L20"/>
    <mergeCell ref="M18:M20"/>
    <mergeCell ref="B22:B24"/>
  </mergeCells>
  <conditionalFormatting sqref="B2">
    <cfRule type="cellIs" priority="2" dxfId="10" operator="equal">
      <formula>"ü"</formula>
    </cfRule>
  </conditionalFormatting>
  <conditionalFormatting sqref="B2">
    <cfRule type="cellIs" priority="1" dxfId="10" operator="equal">
      <formula>"ü"</formula>
    </cfRule>
  </conditionalFormatting>
  <hyperlinks>
    <hyperlink ref="P2" location="Prozentschreibweise!A1" display="Weiter"/>
  </hyperlinks>
  <printOptions/>
  <pageMargins left="0.7" right="0.7" top="0.787401575" bottom="0.7874015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33"/>
  <sheetViews>
    <sheetView zoomScalePageLayoutView="0" workbookViewId="0" topLeftCell="A1">
      <selection activeCell="Q2" sqref="Q2"/>
    </sheetView>
  </sheetViews>
  <sheetFormatPr defaultColWidth="11.421875" defaultRowHeight="15"/>
  <cols>
    <col min="1" max="1" width="1.8515625" style="1" customWidth="1"/>
    <col min="2" max="2" width="4.421875" style="1" customWidth="1"/>
    <col min="3" max="3" width="10.7109375" style="1" customWidth="1"/>
    <col min="4" max="4" width="3.7109375" style="1" customWidth="1"/>
    <col min="5" max="5" width="8.28125" style="1" customWidth="1"/>
    <col min="6" max="6" width="5.7109375" style="1" customWidth="1"/>
    <col min="7" max="7" width="10.7109375" style="1" customWidth="1"/>
    <col min="8" max="8" width="5.7109375" style="1" customWidth="1"/>
    <col min="9" max="9" width="10.7109375" style="1" customWidth="1"/>
    <col min="10" max="10" width="3.7109375" style="1" customWidth="1"/>
    <col min="11" max="11" width="11.421875" style="1" customWidth="1"/>
    <col min="12" max="12" width="5.7109375" style="1" customWidth="1"/>
    <col min="13" max="13" width="10.7109375" style="1" customWidth="1"/>
    <col min="14" max="14" width="5.7109375" style="1" customWidth="1"/>
    <col min="15" max="15" width="10.7109375" style="1" customWidth="1"/>
    <col min="16" max="16" width="3.7109375" style="1" customWidth="1"/>
    <col min="17" max="17" width="11.421875" style="1" customWidth="1"/>
    <col min="18" max="18" width="5.7109375" style="1" customWidth="1"/>
    <col min="19" max="19" width="10.7109375" style="1" customWidth="1"/>
    <col min="20" max="16384" width="11.421875" style="1" customWidth="1"/>
  </cols>
  <sheetData>
    <row r="1" spans="7:22" s="8" customFormat="1" ht="15.75">
      <c r="G1" s="141"/>
      <c r="L1" s="141"/>
      <c r="Q1" s="141"/>
      <c r="V1" s="141"/>
    </row>
    <row r="2" spans="3:17" ht="34.5">
      <c r="C2" s="12" t="str">
        <f>IF(AND(G7="J",M7="J",S7="J",G9="J",M9="J",S9="J",G13="J",M13="J",S13="J",G15="J",M15="J",S15="J",H21="J",H22="J",H23="J",N21="J",N22="J",N23="J",T21="J",T22="J",T23="J",H26="J",H27="J",H28="J",N26="J",N27="J",N28="J",T26="J",T27="J",T28="J"),"ü","K")</f>
        <v>K</v>
      </c>
      <c r="D2" s="2" t="s">
        <v>55</v>
      </c>
      <c r="Q2" s="162" t="s">
        <v>4</v>
      </c>
    </row>
    <row r="3" spans="7:22" s="8" customFormat="1" ht="15.75">
      <c r="G3" s="141"/>
      <c r="L3" s="141"/>
      <c r="Q3" s="141"/>
      <c r="V3" s="141"/>
    </row>
    <row r="4" spans="3:22" s="8" customFormat="1" ht="33" customHeight="1">
      <c r="C4" s="142" t="s">
        <v>54</v>
      </c>
      <c r="G4" s="141"/>
      <c r="H4" s="143"/>
      <c r="L4" s="141"/>
      <c r="M4" s="143"/>
      <c r="Q4" s="141"/>
      <c r="R4" s="143"/>
      <c r="V4" s="141"/>
    </row>
    <row r="5" spans="2:19" ht="15"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9"/>
    </row>
    <row r="6" spans="2:19" ht="27" thickBot="1">
      <c r="B6" s="150"/>
      <c r="C6" s="144">
        <v>3</v>
      </c>
      <c r="D6" s="8"/>
      <c r="E6" s="8"/>
      <c r="F6" s="8"/>
      <c r="G6" s="8"/>
      <c r="H6" s="8"/>
      <c r="I6" s="144">
        <v>10</v>
      </c>
      <c r="J6" s="8"/>
      <c r="K6" s="8"/>
      <c r="L6" s="8"/>
      <c r="M6" s="8"/>
      <c r="N6" s="8"/>
      <c r="O6" s="144">
        <v>37</v>
      </c>
      <c r="P6" s="8"/>
      <c r="Q6" s="8"/>
      <c r="R6" s="8"/>
      <c r="S6" s="151"/>
    </row>
    <row r="7" spans="2:19" ht="25.5" customHeight="1" thickBot="1">
      <c r="B7" s="150"/>
      <c r="C7" s="145"/>
      <c r="D7" s="152" t="s">
        <v>7</v>
      </c>
      <c r="E7" s="164"/>
      <c r="F7" s="153" t="s">
        <v>53</v>
      </c>
      <c r="G7" s="146" t="str">
        <f>IF(E7=(C6/C8)*100,"J",IF(E7=0,"K","L"))</f>
        <v>K</v>
      </c>
      <c r="H7" s="8"/>
      <c r="I7" s="145"/>
      <c r="J7" s="152" t="s">
        <v>7</v>
      </c>
      <c r="K7" s="164"/>
      <c r="L7" s="153" t="s">
        <v>53</v>
      </c>
      <c r="M7" s="146" t="str">
        <f>IF(K7=(I6/I8)*100,"J",IF(K7=0,"K","L"))</f>
        <v>K</v>
      </c>
      <c r="N7" s="8"/>
      <c r="O7" s="145"/>
      <c r="P7" s="152" t="s">
        <v>7</v>
      </c>
      <c r="Q7" s="164"/>
      <c r="R7" s="153" t="s">
        <v>53</v>
      </c>
      <c r="S7" s="154" t="str">
        <f>IF(Q7=(O6/O8)*100,"J",IF(Q7=0,"K","L"))</f>
        <v>K</v>
      </c>
    </row>
    <row r="8" spans="2:19" ht="26.25">
      <c r="B8" s="155"/>
      <c r="C8" s="159">
        <v>100</v>
      </c>
      <c r="D8" s="157"/>
      <c r="E8" s="157"/>
      <c r="F8" s="157"/>
      <c r="G8" s="157"/>
      <c r="H8" s="157"/>
      <c r="I8" s="159">
        <v>100</v>
      </c>
      <c r="J8" s="157"/>
      <c r="K8" s="157"/>
      <c r="L8" s="157"/>
      <c r="M8" s="157"/>
      <c r="N8" s="157"/>
      <c r="O8" s="159">
        <v>100</v>
      </c>
      <c r="P8" s="157"/>
      <c r="Q8" s="157"/>
      <c r="R8" s="157"/>
      <c r="S8" s="158"/>
    </row>
    <row r="9" spans="2:19" ht="15">
      <c r="B9" s="147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9"/>
    </row>
    <row r="10" spans="2:19" ht="27" thickBot="1">
      <c r="B10" s="150"/>
      <c r="C10" s="144">
        <v>1</v>
      </c>
      <c r="D10" s="8"/>
      <c r="E10" s="8"/>
      <c r="F10" s="8"/>
      <c r="G10" s="8"/>
      <c r="H10" s="8"/>
      <c r="I10" s="144">
        <v>1</v>
      </c>
      <c r="J10" s="8"/>
      <c r="K10" s="8"/>
      <c r="L10" s="8"/>
      <c r="M10" s="8"/>
      <c r="N10" s="8"/>
      <c r="O10" s="144">
        <v>1</v>
      </c>
      <c r="P10" s="8"/>
      <c r="Q10" s="8"/>
      <c r="R10" s="8"/>
      <c r="S10" s="151"/>
    </row>
    <row r="11" spans="2:19" ht="25.5" customHeight="1" thickBot="1">
      <c r="B11" s="150"/>
      <c r="C11" s="145"/>
      <c r="D11" s="152" t="s">
        <v>7</v>
      </c>
      <c r="E11" s="164"/>
      <c r="F11" s="153" t="s">
        <v>53</v>
      </c>
      <c r="G11" s="146" t="str">
        <f>IF(E11=(C10/C12)*100,"J",IF(E11=0,"K","L"))</f>
        <v>K</v>
      </c>
      <c r="H11" s="8"/>
      <c r="I11" s="145"/>
      <c r="J11" s="152" t="s">
        <v>7</v>
      </c>
      <c r="K11" s="164"/>
      <c r="L11" s="153" t="s">
        <v>53</v>
      </c>
      <c r="M11" s="146" t="str">
        <f>IF(K11=(I10/I12)*100,"J",IF(K11=0,"K","L"))</f>
        <v>K</v>
      </c>
      <c r="N11" s="8"/>
      <c r="O11" s="145"/>
      <c r="P11" s="152" t="s">
        <v>7</v>
      </c>
      <c r="Q11" s="164"/>
      <c r="R11" s="153" t="s">
        <v>53</v>
      </c>
      <c r="S11" s="154" t="str">
        <f>IF(Q11=(O10/O12)*100,"J",IF(Q11=0,"K","L"))</f>
        <v>K</v>
      </c>
    </row>
    <row r="12" spans="2:19" ht="26.25">
      <c r="B12" s="155"/>
      <c r="C12" s="159">
        <v>2</v>
      </c>
      <c r="D12" s="157"/>
      <c r="E12" s="157"/>
      <c r="F12" s="157"/>
      <c r="G12" s="157"/>
      <c r="H12" s="157"/>
      <c r="I12" s="159">
        <v>4</v>
      </c>
      <c r="J12" s="157"/>
      <c r="K12" s="157"/>
      <c r="L12" s="157"/>
      <c r="M12" s="157"/>
      <c r="N12" s="157"/>
      <c r="O12" s="159">
        <v>5</v>
      </c>
      <c r="P12" s="157"/>
      <c r="Q12" s="157"/>
      <c r="R12" s="157"/>
      <c r="S12" s="158"/>
    </row>
    <row r="13" spans="2:19" ht="15">
      <c r="B13" s="147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9"/>
    </row>
    <row r="14" spans="2:19" ht="27" thickBot="1">
      <c r="B14" s="150"/>
      <c r="C14" s="144">
        <v>3</v>
      </c>
      <c r="D14" s="8"/>
      <c r="E14" s="8"/>
      <c r="F14" s="8"/>
      <c r="G14" s="8"/>
      <c r="H14" s="8"/>
      <c r="I14" s="144">
        <v>3</v>
      </c>
      <c r="J14" s="8"/>
      <c r="K14" s="8"/>
      <c r="L14" s="8"/>
      <c r="M14" s="8"/>
      <c r="N14" s="8"/>
      <c r="O14" s="144">
        <v>3</v>
      </c>
      <c r="P14" s="8"/>
      <c r="Q14" s="8"/>
      <c r="R14" s="8"/>
      <c r="S14" s="151"/>
    </row>
    <row r="15" spans="2:19" ht="25.5" customHeight="1" thickBot="1">
      <c r="B15" s="150"/>
      <c r="C15" s="145"/>
      <c r="D15" s="152" t="s">
        <v>7</v>
      </c>
      <c r="E15" s="164"/>
      <c r="F15" s="153" t="s">
        <v>53</v>
      </c>
      <c r="G15" s="146" t="str">
        <f>IF(E15=(C14/C16)*100,"J",IF(E15=0,"K","L"))</f>
        <v>K</v>
      </c>
      <c r="H15" s="8"/>
      <c r="I15" s="145"/>
      <c r="J15" s="152" t="s">
        <v>7</v>
      </c>
      <c r="K15" s="164"/>
      <c r="L15" s="153" t="s">
        <v>53</v>
      </c>
      <c r="M15" s="146" t="str">
        <f>IF(K15=(I14/I16)*100,"J",IF(K15=0,"K","L"))</f>
        <v>K</v>
      </c>
      <c r="N15" s="8"/>
      <c r="O15" s="145"/>
      <c r="P15" s="152" t="s">
        <v>7</v>
      </c>
      <c r="Q15" s="164"/>
      <c r="R15" s="153" t="s">
        <v>53</v>
      </c>
      <c r="S15" s="154" t="str">
        <f>IF(Q15=(O14/O16)*100,"J",IF(Q15=0,"K","L"))</f>
        <v>K</v>
      </c>
    </row>
    <row r="16" spans="2:19" ht="26.25">
      <c r="B16" s="155"/>
      <c r="C16" s="159">
        <v>4</v>
      </c>
      <c r="D16" s="157"/>
      <c r="E16" s="157"/>
      <c r="F16" s="157"/>
      <c r="G16" s="157"/>
      <c r="H16" s="157"/>
      <c r="I16" s="159">
        <v>5</v>
      </c>
      <c r="J16" s="157"/>
      <c r="K16" s="157"/>
      <c r="L16" s="157"/>
      <c r="M16" s="157"/>
      <c r="N16" s="157"/>
      <c r="O16" s="159">
        <v>10</v>
      </c>
      <c r="P16" s="157"/>
      <c r="Q16" s="157"/>
      <c r="R16" s="157"/>
      <c r="S16" s="158"/>
    </row>
    <row r="17" spans="3:15" ht="12.75" customHeight="1">
      <c r="C17" s="144"/>
      <c r="I17" s="144"/>
      <c r="O17" s="144"/>
    </row>
    <row r="18" spans="3:15" ht="30">
      <c r="C18" s="142" t="s">
        <v>56</v>
      </c>
      <c r="I18" s="144"/>
      <c r="O18" s="144"/>
    </row>
    <row r="19" spans="2:19" ht="15.75" thickBot="1">
      <c r="B19" s="147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9"/>
    </row>
    <row r="20" spans="2:19" ht="27" thickBot="1">
      <c r="B20" s="150"/>
      <c r="C20" s="164"/>
      <c r="D20" s="8"/>
      <c r="E20" s="8"/>
      <c r="F20" s="8"/>
      <c r="G20" s="8"/>
      <c r="H20" s="8"/>
      <c r="I20" s="164"/>
      <c r="J20" s="8"/>
      <c r="K20" s="8"/>
      <c r="L20" s="8"/>
      <c r="M20" s="8"/>
      <c r="N20" s="8"/>
      <c r="O20" s="164"/>
      <c r="P20" s="8"/>
      <c r="Q20" s="8"/>
      <c r="R20" s="8"/>
      <c r="S20" s="151"/>
    </row>
    <row r="21" spans="2:19" ht="25.5" customHeight="1" thickBot="1">
      <c r="B21" s="150"/>
      <c r="C21" s="145"/>
      <c r="D21" s="152" t="s">
        <v>7</v>
      </c>
      <c r="E21" s="160">
        <v>4</v>
      </c>
      <c r="F21" s="153" t="s">
        <v>53</v>
      </c>
      <c r="G21" s="146" t="e">
        <f>IF(E21=(C20/C22)*100,"J",IF(E21=0,"K","L"))</f>
        <v>#DIV/0!</v>
      </c>
      <c r="H21" s="8"/>
      <c r="I21" s="145"/>
      <c r="J21" s="152" t="s">
        <v>7</v>
      </c>
      <c r="K21" s="160">
        <v>15</v>
      </c>
      <c r="L21" s="153" t="s">
        <v>53</v>
      </c>
      <c r="M21" s="146" t="e">
        <f>IF((I20/I22)*100=K21,"J",IF(L21=0,"K","L"))</f>
        <v>#DIV/0!</v>
      </c>
      <c r="N21" s="8"/>
      <c r="O21" s="145"/>
      <c r="P21" s="152" t="s">
        <v>7</v>
      </c>
      <c r="Q21" s="160">
        <v>43</v>
      </c>
      <c r="R21" s="153" t="s">
        <v>53</v>
      </c>
      <c r="S21" s="154" t="e">
        <f>IF((O20/O22)*100=Q21,"J",IF(R21=0,"K","L"))</f>
        <v>#DIV/0!</v>
      </c>
    </row>
    <row r="22" spans="2:19" ht="27" thickBot="1">
      <c r="B22" s="150"/>
      <c r="C22" s="165"/>
      <c r="D22" s="8"/>
      <c r="E22" s="8"/>
      <c r="F22" s="8"/>
      <c r="G22" s="8"/>
      <c r="H22" s="8"/>
      <c r="I22" s="165"/>
      <c r="J22" s="8"/>
      <c r="K22" s="8"/>
      <c r="L22" s="8"/>
      <c r="M22" s="8"/>
      <c r="N22" s="8"/>
      <c r="O22" s="165"/>
      <c r="P22" s="8"/>
      <c r="Q22" s="8"/>
      <c r="R22" s="8"/>
      <c r="S22" s="151"/>
    </row>
    <row r="23" spans="2:19" ht="15.75" customHeight="1">
      <c r="B23" s="155"/>
      <c r="C23" s="156"/>
      <c r="D23" s="157"/>
      <c r="E23" s="157"/>
      <c r="F23" s="157"/>
      <c r="G23" s="157"/>
      <c r="H23" s="157"/>
      <c r="I23" s="156"/>
      <c r="J23" s="157"/>
      <c r="K23" s="157"/>
      <c r="L23" s="157"/>
      <c r="M23" s="157"/>
      <c r="N23" s="157"/>
      <c r="O23" s="156"/>
      <c r="P23" s="157"/>
      <c r="Q23" s="157"/>
      <c r="R23" s="157"/>
      <c r="S23" s="158"/>
    </row>
    <row r="24" spans="2:19" ht="15.75" thickBot="1">
      <c r="B24" s="147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9"/>
    </row>
    <row r="25" spans="2:19" ht="27" thickBot="1">
      <c r="B25" s="150"/>
      <c r="C25" s="164"/>
      <c r="D25" s="8"/>
      <c r="E25" s="8"/>
      <c r="F25" s="8"/>
      <c r="G25" s="8"/>
      <c r="H25" s="8"/>
      <c r="I25" s="164"/>
      <c r="J25" s="8"/>
      <c r="K25" s="8"/>
      <c r="L25" s="8"/>
      <c r="M25" s="8"/>
      <c r="N25" s="8"/>
      <c r="O25" s="164"/>
      <c r="P25" s="8"/>
      <c r="Q25" s="8"/>
      <c r="R25" s="8"/>
      <c r="S25" s="151"/>
    </row>
    <row r="26" spans="2:19" ht="25.5" customHeight="1" thickBot="1">
      <c r="B26" s="150"/>
      <c r="C26" s="145"/>
      <c r="D26" s="152" t="s">
        <v>7</v>
      </c>
      <c r="E26" s="160">
        <v>1</v>
      </c>
      <c r="F26" s="153" t="s">
        <v>53</v>
      </c>
      <c r="G26" s="146" t="e">
        <f>IF((C25/C27)*100=E26,"J",IF(F26=0,"K","L"))</f>
        <v>#DIV/0!</v>
      </c>
      <c r="H26" s="8"/>
      <c r="I26" s="145"/>
      <c r="J26" s="152" t="s">
        <v>7</v>
      </c>
      <c r="K26" s="160">
        <v>5</v>
      </c>
      <c r="L26" s="153" t="s">
        <v>53</v>
      </c>
      <c r="M26" s="146" t="e">
        <f>IF((I25/I27)*100=K26,"J",IF(L26=0,"K","L"))</f>
        <v>#DIV/0!</v>
      </c>
      <c r="N26" s="8"/>
      <c r="O26" s="166"/>
      <c r="P26" s="152" t="s">
        <v>7</v>
      </c>
      <c r="Q26" s="160">
        <v>19</v>
      </c>
      <c r="R26" s="153" t="s">
        <v>53</v>
      </c>
      <c r="S26" s="154" t="e">
        <f>IF((O25/O27)*100=Q26,"J",IF(R26=0,"K","L"))</f>
        <v>#DIV/0!</v>
      </c>
    </row>
    <row r="27" spans="2:19" ht="27" thickBot="1">
      <c r="B27" s="150"/>
      <c r="C27" s="165"/>
      <c r="D27" s="8"/>
      <c r="E27" s="8"/>
      <c r="F27" s="8"/>
      <c r="G27" s="8"/>
      <c r="H27" s="8"/>
      <c r="I27" s="165"/>
      <c r="J27" s="8"/>
      <c r="K27" s="8"/>
      <c r="L27" s="8"/>
      <c r="M27" s="8"/>
      <c r="N27" s="8"/>
      <c r="O27" s="165"/>
      <c r="P27" s="8"/>
      <c r="Q27" s="8"/>
      <c r="R27" s="8"/>
      <c r="S27" s="151"/>
    </row>
    <row r="28" spans="2:19" ht="16.5" customHeight="1">
      <c r="B28" s="155"/>
      <c r="C28" s="156"/>
      <c r="D28" s="157"/>
      <c r="E28" s="157"/>
      <c r="F28" s="157"/>
      <c r="G28" s="157"/>
      <c r="H28" s="157"/>
      <c r="I28" s="156"/>
      <c r="J28" s="157"/>
      <c r="K28" s="157"/>
      <c r="L28" s="157"/>
      <c r="M28" s="157"/>
      <c r="N28" s="157"/>
      <c r="O28" s="156"/>
      <c r="P28" s="157"/>
      <c r="Q28" s="157"/>
      <c r="R28" s="157"/>
      <c r="S28" s="158"/>
    </row>
    <row r="29" spans="2:19" ht="15.75" thickBot="1">
      <c r="B29" s="147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9"/>
    </row>
    <row r="30" spans="2:19" ht="27" thickBot="1">
      <c r="B30" s="150"/>
      <c r="C30" s="164"/>
      <c r="D30" s="8"/>
      <c r="E30" s="8"/>
      <c r="F30" s="8"/>
      <c r="G30" s="8"/>
      <c r="H30" s="8"/>
      <c r="I30" s="164"/>
      <c r="J30" s="8"/>
      <c r="K30" s="8"/>
      <c r="L30" s="8"/>
      <c r="M30" s="8"/>
      <c r="N30" s="8"/>
      <c r="O30" s="164"/>
      <c r="P30" s="8"/>
      <c r="Q30" s="8"/>
      <c r="R30" s="8"/>
      <c r="S30" s="151"/>
    </row>
    <row r="31" spans="2:19" ht="25.5" customHeight="1" thickBot="1">
      <c r="B31" s="150"/>
      <c r="C31" s="145"/>
      <c r="D31" s="152" t="s">
        <v>7</v>
      </c>
      <c r="E31" s="160">
        <v>80</v>
      </c>
      <c r="F31" s="153" t="s">
        <v>53</v>
      </c>
      <c r="G31" s="146" t="e">
        <f>IF((C30/C32)*100=E31,"J",IF(F31=0,"K","L"))</f>
        <v>#DIV/0!</v>
      </c>
      <c r="H31" s="8"/>
      <c r="I31" s="145"/>
      <c r="J31" s="152" t="s">
        <v>7</v>
      </c>
      <c r="K31" s="160">
        <v>90</v>
      </c>
      <c r="L31" s="153" t="s">
        <v>53</v>
      </c>
      <c r="M31" s="146" t="e">
        <f>IF((I30/I32)*100=K31,"J",IF(L31=0,"K","L"))</f>
        <v>#DIV/0!</v>
      </c>
      <c r="N31" s="8"/>
      <c r="O31" s="145"/>
      <c r="P31" s="152" t="s">
        <v>7</v>
      </c>
      <c r="Q31" s="160">
        <v>100</v>
      </c>
      <c r="R31" s="153" t="s">
        <v>53</v>
      </c>
      <c r="S31" s="154" t="e">
        <f>IF((O30/O32)*100=Q31,"J",IF(R31=0,"K","L"))</f>
        <v>#DIV/0!</v>
      </c>
    </row>
    <row r="32" spans="2:19" ht="27" thickBot="1">
      <c r="B32" s="150"/>
      <c r="C32" s="165"/>
      <c r="D32" s="8"/>
      <c r="E32" s="8"/>
      <c r="F32" s="8"/>
      <c r="G32" s="8"/>
      <c r="H32" s="8"/>
      <c r="I32" s="165"/>
      <c r="J32" s="8"/>
      <c r="K32" s="8"/>
      <c r="L32" s="8"/>
      <c r="M32" s="8"/>
      <c r="N32" s="8"/>
      <c r="O32" s="165"/>
      <c r="P32" s="8"/>
      <c r="Q32" s="8"/>
      <c r="R32" s="8"/>
      <c r="S32" s="151"/>
    </row>
    <row r="33" spans="2:19" ht="15">
      <c r="B33" s="155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8"/>
    </row>
  </sheetData>
  <sheetProtection sheet="1" objects="1" scenarios="1" selectLockedCells="1"/>
  <conditionalFormatting sqref="C2">
    <cfRule type="cellIs" priority="3" dxfId="10" operator="equal">
      <formula>"ü"</formula>
    </cfRule>
  </conditionalFormatting>
  <conditionalFormatting sqref="C2">
    <cfRule type="cellIs" priority="2" dxfId="10" operator="equal">
      <formula>"ü"</formula>
    </cfRule>
  </conditionalFormatting>
  <conditionalFormatting sqref="C2">
    <cfRule type="cellIs" priority="1" dxfId="10" operator="equal">
      <formula>"ü"</formula>
    </cfRule>
  </conditionalFormatting>
  <hyperlinks>
    <hyperlink ref="Q2" location="'B von Größen'!A1" display="Weiter"/>
  </hyperlinks>
  <printOptions/>
  <pageMargins left="0.7" right="0.7" top="0.787401575" bottom="0.7874015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O22"/>
  <sheetViews>
    <sheetView zoomScalePageLayoutView="0" workbookViewId="0" topLeftCell="A1">
      <selection activeCell="E5" sqref="E5"/>
    </sheetView>
  </sheetViews>
  <sheetFormatPr defaultColWidth="11.421875" defaultRowHeight="15"/>
  <cols>
    <col min="1" max="1" width="4.140625" style="1" customWidth="1"/>
    <col min="2" max="2" width="11.421875" style="1" customWidth="1"/>
    <col min="3" max="3" width="6.00390625" style="1" customWidth="1"/>
    <col min="4" max="4" width="4.8515625" style="1" customWidth="1"/>
    <col min="5" max="5" width="9.28125" style="1" customWidth="1"/>
    <col min="6" max="6" width="7.421875" style="1" customWidth="1"/>
    <col min="7" max="7" width="6.421875" style="1" customWidth="1"/>
    <col min="8" max="8" width="9.7109375" style="1" customWidth="1"/>
    <col min="9" max="9" width="8.57421875" style="1" customWidth="1"/>
    <col min="10" max="10" width="5.00390625" style="1" customWidth="1"/>
    <col min="11" max="11" width="8.140625" style="1" customWidth="1"/>
    <col min="12" max="12" width="7.57421875" style="1" customWidth="1"/>
    <col min="13" max="13" width="11.421875" style="1" customWidth="1"/>
    <col min="14" max="15" width="0" style="1" hidden="1" customWidth="1"/>
    <col min="16" max="16384" width="11.421875" style="1" customWidth="1"/>
  </cols>
  <sheetData>
    <row r="2" spans="2:13" ht="34.5">
      <c r="B2" s="12" t="str">
        <f>IF(AND(G5="J",G9="J",G13="J",G17="J",G21="J",M5="J",M9="J",M13="J",M17="J",M21="J"),"ü","K")</f>
        <v>K</v>
      </c>
      <c r="C2" s="2" t="s">
        <v>19</v>
      </c>
      <c r="M2" s="26"/>
    </row>
    <row r="3" spans="2:3" ht="15">
      <c r="B3" s="71"/>
      <c r="C3" s="61"/>
    </row>
    <row r="4" spans="2:9" ht="15" customHeight="1" thickBot="1">
      <c r="B4" s="74">
        <v>1</v>
      </c>
      <c r="C4" s="41"/>
      <c r="H4" s="74">
        <v>1</v>
      </c>
      <c r="I4" s="41"/>
    </row>
    <row r="5" spans="2:15" ht="18" customHeight="1" thickBot="1" thickTop="1">
      <c r="B5" s="68"/>
      <c r="C5" s="75" t="s">
        <v>20</v>
      </c>
      <c r="D5" s="45" t="s">
        <v>7</v>
      </c>
      <c r="E5" s="167"/>
      <c r="F5" s="76" t="s">
        <v>21</v>
      </c>
      <c r="G5" s="73" t="str">
        <f>IF(E5=N5,"J",IF(E5=0,"K","L"))</f>
        <v>K</v>
      </c>
      <c r="H5" s="68"/>
      <c r="I5" s="75" t="s">
        <v>27</v>
      </c>
      <c r="J5" s="45" t="s">
        <v>7</v>
      </c>
      <c r="K5" s="167"/>
      <c r="L5" s="76" t="s">
        <v>57</v>
      </c>
      <c r="M5" s="73" t="str">
        <f>IF(K5=O5,"J",IF(K5=0,"K","L"))</f>
        <v>K</v>
      </c>
      <c r="N5" s="74">
        <v>50</v>
      </c>
      <c r="O5" s="74">
        <v>50</v>
      </c>
    </row>
    <row r="6" spans="2:15" ht="15" customHeight="1" thickTop="1">
      <c r="B6" s="74">
        <v>2</v>
      </c>
      <c r="C6" s="77"/>
      <c r="F6" s="78"/>
      <c r="H6" s="74">
        <v>2</v>
      </c>
      <c r="I6" s="77"/>
      <c r="L6" s="78"/>
      <c r="N6" s="8"/>
      <c r="O6" s="8"/>
    </row>
    <row r="7" spans="2:15" ht="9.75" customHeight="1">
      <c r="B7" s="72"/>
      <c r="C7" s="79"/>
      <c r="F7" s="78"/>
      <c r="H7" s="72"/>
      <c r="I7" s="79"/>
      <c r="L7" s="78"/>
      <c r="N7" s="8"/>
      <c r="O7" s="8"/>
    </row>
    <row r="8" spans="2:15" ht="15" customHeight="1" thickBot="1">
      <c r="B8" s="74">
        <v>1</v>
      </c>
      <c r="C8" s="80"/>
      <c r="F8" s="78"/>
      <c r="H8" s="74">
        <v>1</v>
      </c>
      <c r="I8" s="80"/>
      <c r="L8" s="78"/>
      <c r="N8" s="8"/>
      <c r="O8" s="8"/>
    </row>
    <row r="9" spans="2:15" ht="18" customHeight="1" thickBot="1" thickTop="1">
      <c r="B9" s="68"/>
      <c r="C9" s="75" t="s">
        <v>22</v>
      </c>
      <c r="D9" s="45" t="s">
        <v>7</v>
      </c>
      <c r="E9" s="167"/>
      <c r="F9" s="76" t="s">
        <v>20</v>
      </c>
      <c r="G9" s="73" t="str">
        <f>IF(E9=N9,"J",IF(E9=0,"K","L"))</f>
        <v>K</v>
      </c>
      <c r="H9" s="68"/>
      <c r="I9" s="75" t="s">
        <v>28</v>
      </c>
      <c r="J9" s="45" t="s">
        <v>7</v>
      </c>
      <c r="K9" s="167"/>
      <c r="L9" s="76" t="s">
        <v>27</v>
      </c>
      <c r="M9" s="73" t="str">
        <f>IF(K9=O9,"J",IF(K9=0,"K","L"))</f>
        <v>K</v>
      </c>
      <c r="N9" s="74">
        <v>250</v>
      </c>
      <c r="O9" s="74">
        <v>10</v>
      </c>
    </row>
    <row r="10" spans="2:15" ht="15" customHeight="1" thickTop="1">
      <c r="B10" s="74">
        <v>4</v>
      </c>
      <c r="C10" s="77"/>
      <c r="F10" s="78"/>
      <c r="H10" s="74">
        <v>10</v>
      </c>
      <c r="I10" s="77"/>
      <c r="L10" s="78"/>
      <c r="N10" s="8"/>
      <c r="O10" s="8"/>
    </row>
    <row r="11" spans="3:15" ht="9.75" customHeight="1">
      <c r="C11" s="78"/>
      <c r="F11" s="78"/>
      <c r="I11" s="78"/>
      <c r="L11" s="78"/>
      <c r="N11" s="8"/>
      <c r="O11" s="8"/>
    </row>
    <row r="12" spans="2:15" ht="15" customHeight="1" thickBot="1">
      <c r="B12" s="74">
        <v>3</v>
      </c>
      <c r="C12" s="80"/>
      <c r="F12" s="78"/>
      <c r="H12" s="74">
        <v>1</v>
      </c>
      <c r="I12" s="80"/>
      <c r="L12" s="78"/>
      <c r="N12" s="8"/>
      <c r="O12" s="8"/>
    </row>
    <row r="13" spans="2:15" ht="18" customHeight="1" thickBot="1" thickTop="1">
      <c r="B13" s="68"/>
      <c r="C13" s="75" t="s">
        <v>23</v>
      </c>
      <c r="D13" s="45" t="s">
        <v>7</v>
      </c>
      <c r="E13" s="167"/>
      <c r="F13" s="76" t="s">
        <v>24</v>
      </c>
      <c r="G13" s="73" t="str">
        <f>IF(E13=N13,"J",IF(E13=0,"K","L"))</f>
        <v>K</v>
      </c>
      <c r="H13" s="68"/>
      <c r="I13" s="75" t="s">
        <v>24</v>
      </c>
      <c r="J13" s="45" t="s">
        <v>7</v>
      </c>
      <c r="K13" s="167"/>
      <c r="L13" s="76" t="s">
        <v>29</v>
      </c>
      <c r="M13" s="73" t="str">
        <f>IF(K13=O13,"J",IF(K13=0,"K","L"))</f>
        <v>K</v>
      </c>
      <c r="N13" s="74">
        <v>750</v>
      </c>
      <c r="O13" s="74">
        <v>10</v>
      </c>
    </row>
    <row r="14" spans="2:15" ht="15" customHeight="1" thickTop="1">
      <c r="B14" s="74">
        <v>4</v>
      </c>
      <c r="C14" s="77"/>
      <c r="F14" s="78"/>
      <c r="H14" s="74">
        <v>100</v>
      </c>
      <c r="I14" s="77"/>
      <c r="L14" s="78"/>
      <c r="N14" s="8"/>
      <c r="O14" s="8"/>
    </row>
    <row r="15" spans="3:15" ht="9.75" customHeight="1">
      <c r="C15" s="78"/>
      <c r="F15" s="78"/>
      <c r="I15" s="78"/>
      <c r="L15" s="78"/>
      <c r="N15" s="8"/>
      <c r="O15" s="8"/>
    </row>
    <row r="16" spans="2:15" ht="15" customHeight="1" thickBot="1">
      <c r="B16" s="74">
        <v>2</v>
      </c>
      <c r="C16" s="80"/>
      <c r="F16" s="78"/>
      <c r="H16" s="74">
        <v>3</v>
      </c>
      <c r="I16" s="80"/>
      <c r="L16" s="78"/>
      <c r="N16" s="8"/>
      <c r="O16" s="8"/>
    </row>
    <row r="17" spans="2:15" ht="18" customHeight="1" thickBot="1" thickTop="1">
      <c r="B17" s="68"/>
      <c r="C17" s="75" t="s">
        <v>20</v>
      </c>
      <c r="D17" s="45" t="s">
        <v>7</v>
      </c>
      <c r="E17" s="167"/>
      <c r="F17" s="76" t="s">
        <v>21</v>
      </c>
      <c r="G17" s="73" t="str">
        <f>IF(E17=N17,"J",IF(E17=0,"K","L"))</f>
        <v>K</v>
      </c>
      <c r="H17" s="68"/>
      <c r="I17" s="75" t="s">
        <v>30</v>
      </c>
      <c r="J17" s="45" t="s">
        <v>7</v>
      </c>
      <c r="K17" s="167"/>
      <c r="L17" s="76" t="s">
        <v>31</v>
      </c>
      <c r="M17" s="73" t="str">
        <f>IF(K17=O17,"J",IF(K17=0,"K","L"))</f>
        <v>K</v>
      </c>
      <c r="N17" s="74">
        <v>40</v>
      </c>
      <c r="O17" s="74">
        <v>30</v>
      </c>
    </row>
    <row r="18" spans="2:15" ht="15" customHeight="1" thickTop="1">
      <c r="B18" s="74">
        <v>5</v>
      </c>
      <c r="C18" s="77"/>
      <c r="F18" s="78"/>
      <c r="H18" s="74">
        <v>10</v>
      </c>
      <c r="I18" s="77"/>
      <c r="L18" s="78"/>
      <c r="N18" s="8"/>
      <c r="O18" s="8"/>
    </row>
    <row r="19" spans="3:15" ht="9.75" customHeight="1">
      <c r="C19" s="78"/>
      <c r="F19" s="78"/>
      <c r="I19" s="78"/>
      <c r="L19" s="78"/>
      <c r="N19" s="8"/>
      <c r="O19" s="8"/>
    </row>
    <row r="20" spans="2:15" ht="15" customHeight="1" thickBot="1">
      <c r="B20" s="74">
        <v>2</v>
      </c>
      <c r="C20" s="80"/>
      <c r="F20" s="78"/>
      <c r="H20" s="74">
        <v>4</v>
      </c>
      <c r="I20" s="80"/>
      <c r="L20" s="78"/>
      <c r="N20" s="8"/>
      <c r="O20" s="8"/>
    </row>
    <row r="21" spans="2:15" ht="18" customHeight="1" thickBot="1" thickTop="1">
      <c r="B21" s="68"/>
      <c r="C21" s="75" t="s">
        <v>25</v>
      </c>
      <c r="D21" s="45" t="s">
        <v>7</v>
      </c>
      <c r="E21" s="167"/>
      <c r="F21" s="76" t="s">
        <v>26</v>
      </c>
      <c r="G21" s="73" t="str">
        <f>IF(E21=N21,"J",IF(E21=0,"K","L"))</f>
        <v>K</v>
      </c>
      <c r="H21" s="68"/>
      <c r="I21" s="75" t="s">
        <v>32</v>
      </c>
      <c r="J21" s="45" t="s">
        <v>7</v>
      </c>
      <c r="K21" s="167"/>
      <c r="L21" s="76" t="s">
        <v>33</v>
      </c>
      <c r="M21" s="73" t="str">
        <f>IF(K21=O21,"J",IF(K21=0,"K","L"))</f>
        <v>K</v>
      </c>
      <c r="N21" s="74">
        <v>24</v>
      </c>
      <c r="O21" s="74">
        <v>800</v>
      </c>
    </row>
    <row r="22" spans="2:9" ht="15" customHeight="1" thickTop="1">
      <c r="B22" s="74">
        <v>5</v>
      </c>
      <c r="C22" s="51"/>
      <c r="H22" s="74">
        <v>5</v>
      </c>
      <c r="I22" s="51"/>
    </row>
  </sheetData>
  <sheetProtection sheet="1" objects="1" scenarios="1" selectLockedCells="1"/>
  <conditionalFormatting sqref="B2">
    <cfRule type="cellIs" priority="1" dxfId="10" operator="equal">
      <formula>"ü"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</dc:creator>
  <cp:keywords/>
  <dc:description/>
  <cp:lastModifiedBy>horst</cp:lastModifiedBy>
  <dcterms:created xsi:type="dcterms:W3CDTF">2011-07-27T08:24:26Z</dcterms:created>
  <dcterms:modified xsi:type="dcterms:W3CDTF">2012-03-01T09:22:35Z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