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628"/>
  <workbookPr/>
  <mc:AlternateContent xmlns:mc="http://schemas.openxmlformats.org/markup-compatibility/2006">
    <mc:Choice Requires="x15">
      <x15ac:absPath xmlns:x15ac="http://schemas.microsoft.com/office/spreadsheetml/2010/11/ac" url="C:\Users\KI\Documents\ZSL\UK - Steuern\WST 2. Jahr\UK Steuern 2 - Lernsituationen\Roth - WST-LF06-LS11\"/>
    </mc:Choice>
  </mc:AlternateContent>
  <xr:revisionPtr revIDLastSave="0" documentId="13_ncr:1_{00FAB503-3DC5-4B60-A4D7-72A95819C0F5}" xr6:coauthVersionLast="47" xr6:coauthVersionMax="47" xr10:uidLastSave="{00000000-0000-0000-0000-000000000000}"/>
  <bookViews>
    <workbookView xWindow="-98" yWindow="-98" windowWidth="20715" windowHeight="13276" xr2:uid="{00000000-000D-0000-FFFF-FFFF00000000}"/>
  </bookViews>
  <sheets>
    <sheet name="Lösung Auftrag 3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0" i="2" l="1"/>
  <c r="G31" i="2"/>
  <c r="B9" i="2" s="1"/>
  <c r="B7" i="2"/>
  <c r="B8" i="2"/>
  <c r="B6" i="2"/>
  <c r="B5" i="2"/>
  <c r="B11" i="2" l="1"/>
</calcChain>
</file>

<file path=xl/sharedStrings.xml><?xml version="1.0" encoding="utf-8"?>
<sst xmlns="http://schemas.openxmlformats.org/spreadsheetml/2006/main" count="24" uniqueCount="24">
  <si>
    <t>Büro- / Raumreinigung (inkl. USt.)</t>
  </si>
  <si>
    <t>Rechts- und Beratungskosten (inkl. USt.)</t>
  </si>
  <si>
    <t>Telefon (inkl. USt.)</t>
  </si>
  <si>
    <t>Einnahmen als Kleinunternehmer</t>
  </si>
  <si>
    <t>Erlöse, die zu 19 % USt-pflichtig wären</t>
  </si>
  <si>
    <t>Erlöse, die zu 7 % USt-pflichtig wären</t>
  </si>
  <si>
    <t>Umsatzerlöse i. S. d. § 19 (1) UStG</t>
  </si>
  <si>
    <t>Wareneingang (inkl. 19 % USt)</t>
  </si>
  <si>
    <t>Wareneingang (inkl. 7 % USt)</t>
  </si>
  <si>
    <t>Die abzuführende Umsatzsteuer übersteigt die ansetzbare Vorsteuer um:</t>
  </si>
  <si>
    <t>Vorsteuer aus Wareneingang - 7% USt (1.123,50 / 1,07 * 7 %)</t>
  </si>
  <si>
    <t>USt-pflichtige Ausgaben als Kleinunternehmer</t>
  </si>
  <si>
    <t>Summe (brutto, 19 % USt)</t>
  </si>
  <si>
    <t>Lösungsvorschlag zu Auftrag 3</t>
  </si>
  <si>
    <t>2. Berechnung des voraussichtlichen Vorteils/Nachteils durch den Verzicht:</t>
  </si>
  <si>
    <t>Angebot Neuanschaffung</t>
  </si>
  <si>
    <t>brutto</t>
  </si>
  <si>
    <t>Vorsteuer aus Wareneingang -19% USt (6.961,50 / 1,19 * 19 %)</t>
  </si>
  <si>
    <t>Vorsteuer aus geplanter Anschaffung (35.700,00 /1,19*19 %)</t>
  </si>
  <si>
    <t>Vorsteuer aus sonst. USt-pflichtigen Ausgaben (ca. 1.015,23 / 1,19 * 19 % *5 J.)</t>
  </si>
  <si>
    <t>USt aus den laufenden Einnahmen- 19 % (17.850,00 / 1,19 * 19 % *5 Jahre)</t>
  </si>
  <si>
    <t>USt aus den laufenden Einnahmen - 7 % (3.210,00 / 1,07 * 7 % *5 Jahre)</t>
  </si>
  <si>
    <r>
      <t xml:space="preserve">Dies stellt einen </t>
    </r>
    <r>
      <rPr>
        <b/>
        <sz val="12"/>
        <color theme="1"/>
        <rFont val="Arial"/>
        <family val="2"/>
      </rPr>
      <t>Nachteil</t>
    </r>
    <r>
      <rPr>
        <sz val="12"/>
        <color theme="1"/>
        <rFont val="Arial"/>
        <family val="2"/>
      </rPr>
      <t xml:space="preserve"> bei Verzicht dar!</t>
    </r>
  </si>
  <si>
    <t>Daten zur Nutzung der Excel-Formeln: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</si>
</sst>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7">
    <font>
      <sz val="11"/>
      <color theme="1"/>
      <name val="Arial"/>
      <family val="2"/>
    </font>
    <font>
      <sz val="12"/>
      <color theme="1"/>
      <name val="Arial"/>
      <family val="2"/>
    </font>
    <font>
      <b/>
      <u/>
      <sz val="12"/>
      <color theme="1"/>
      <name val="Arial"/>
      <family val="2"/>
    </font>
    <font>
      <sz val="12"/>
      <color theme="1"/>
      <name val="Aral"/>
    </font>
    <font>
      <b/>
      <sz val="12"/>
      <color theme="1"/>
      <name val="Arial"/>
      <family val="2"/>
    </font>
    <font>
      <b/>
      <sz val="12"/>
      <color theme="1"/>
      <name val="Aral"/>
    </font>
    <font>
      <b/>
      <sz val="16"/>
      <color theme="1"/>
      <name val="Ar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164" fontId="1" fillId="0" borderId="0" xfId="0" applyNumberFormat="1" applyFont="1"/>
    <xf numFmtId="164" fontId="2" fillId="0" borderId="0" xfId="0" applyNumberFormat="1" applyFont="1"/>
    <xf numFmtId="164" fontId="1" fillId="0" borderId="0" xfId="0" applyNumberFormat="1" applyFont="1" applyAlignment="1">
      <alignment horizontal="center"/>
    </xf>
    <xf numFmtId="0" fontId="3" fillId="0" borderId="0" xfId="0" applyFont="1"/>
    <xf numFmtId="164" fontId="3" fillId="0" borderId="0" xfId="0" applyNumberFormat="1" applyFont="1" applyAlignment="1">
      <alignment horizontal="right" vertical="center"/>
    </xf>
    <xf numFmtId="0" fontId="4" fillId="0" borderId="0" xfId="0" applyFont="1"/>
    <xf numFmtId="164" fontId="5" fillId="0" borderId="0" xfId="0" applyNumberFormat="1" applyFont="1" applyAlignment="1">
      <alignment horizontal="right" vertical="center"/>
    </xf>
    <xf numFmtId="0" fontId="6" fillId="0" borderId="0" xfId="0" applyFont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A3AF29-5923-41FD-B59B-7179A256B0AF}">
  <dimension ref="A1:K36"/>
  <sheetViews>
    <sheetView tabSelected="1" zoomScale="83" workbookViewId="0">
      <selection activeCell="B11" sqref="B11"/>
    </sheetView>
  </sheetViews>
  <sheetFormatPr baseColWidth="10" defaultRowHeight="13.5"/>
  <cols>
    <col min="1" max="1" width="74.8125" bestFit="1" customWidth="1"/>
    <col min="2" max="2" width="12.75" customWidth="1"/>
    <col min="6" max="8" width="11.6875" bestFit="1" customWidth="1"/>
    <col min="9" max="9" width="11.5" bestFit="1" customWidth="1"/>
  </cols>
  <sheetData>
    <row r="1" spans="1:11" ht="15">
      <c r="A1" s="6" t="s">
        <v>13</v>
      </c>
    </row>
    <row r="3" spans="1:11" ht="15">
      <c r="A3" s="1" t="s">
        <v>14</v>
      </c>
    </row>
    <row r="4" spans="1:11" ht="15">
      <c r="A4" s="1"/>
    </row>
    <row r="5" spans="1:11" ht="15">
      <c r="A5" s="1" t="s">
        <v>20</v>
      </c>
      <c r="B5" s="5">
        <f>G19/1.19*19%*5</f>
        <v>14250</v>
      </c>
      <c r="J5" s="1"/>
      <c r="K5" s="1"/>
    </row>
    <row r="6" spans="1:11" ht="15">
      <c r="A6" s="1" t="s">
        <v>21</v>
      </c>
      <c r="B6" s="5">
        <f>G20/1.07*7%*5</f>
        <v>1050.0000000000002</v>
      </c>
      <c r="J6" s="1"/>
      <c r="K6" s="1"/>
    </row>
    <row r="7" spans="1:11" ht="15">
      <c r="A7" s="1" t="s">
        <v>17</v>
      </c>
      <c r="B7" s="5">
        <f>-G25/1.19*19%*5</f>
        <v>-5557.5</v>
      </c>
      <c r="J7" s="1"/>
      <c r="K7" s="1"/>
    </row>
    <row r="8" spans="1:11" ht="15">
      <c r="A8" s="1" t="s">
        <v>10</v>
      </c>
      <c r="B8" s="5">
        <f>-G26/1.07*7%*5</f>
        <v>-367.5</v>
      </c>
      <c r="J8" s="1"/>
    </row>
    <row r="9" spans="1:11" ht="15">
      <c r="A9" s="1" t="s">
        <v>19</v>
      </c>
      <c r="B9" s="5">
        <f>-G31/1.19*19%</f>
        <v>-162.09554621848741</v>
      </c>
      <c r="J9" s="1"/>
    </row>
    <row r="10" spans="1:11" ht="15">
      <c r="A10" s="1" t="s">
        <v>18</v>
      </c>
      <c r="B10" s="5">
        <f>-F36/1.19*19%</f>
        <v>-5700</v>
      </c>
      <c r="J10" s="1"/>
    </row>
    <row r="11" spans="1:11" ht="15">
      <c r="A11" s="1" t="s">
        <v>9</v>
      </c>
      <c r="B11" s="7">
        <f>SUM(B5:B10)</f>
        <v>3512.9044537815134</v>
      </c>
      <c r="J11" s="1"/>
    </row>
    <row r="12" spans="1:11" ht="15">
      <c r="A12" s="1" t="s">
        <v>22</v>
      </c>
      <c r="B12" s="4"/>
      <c r="J12" s="1"/>
    </row>
    <row r="13" spans="1:11" ht="15">
      <c r="A13" s="1"/>
      <c r="B13" s="4"/>
      <c r="J13" s="1"/>
    </row>
    <row r="14" spans="1:11" ht="20.65">
      <c r="A14" s="1"/>
      <c r="B14" s="8" t="s">
        <v>23</v>
      </c>
      <c r="J14" s="1"/>
    </row>
    <row r="15" spans="1:11" ht="15">
      <c r="J15" s="1"/>
    </row>
    <row r="16" spans="1:11" ht="15">
      <c r="B16" s="2" t="s">
        <v>3</v>
      </c>
      <c r="C16" s="1"/>
      <c r="D16" s="1"/>
      <c r="E16" s="1"/>
      <c r="F16" s="1"/>
      <c r="J16" s="1"/>
    </row>
    <row r="17" spans="2:10" ht="15">
      <c r="B17" s="1"/>
      <c r="C17" s="1"/>
      <c r="D17" s="1"/>
      <c r="E17" s="1"/>
      <c r="F17" s="1"/>
      <c r="J17" s="1"/>
    </row>
    <row r="18" spans="2:10" ht="15">
      <c r="B18" s="1" t="s">
        <v>6</v>
      </c>
      <c r="C18" s="1"/>
      <c r="D18" s="1"/>
      <c r="E18" s="1"/>
      <c r="F18" s="1"/>
    </row>
    <row r="19" spans="2:10" ht="15">
      <c r="B19" s="1"/>
      <c r="C19" s="1" t="s">
        <v>4</v>
      </c>
      <c r="D19" s="1"/>
      <c r="E19" s="1"/>
      <c r="F19" s="1"/>
      <c r="G19" s="1">
        <v>17850</v>
      </c>
    </row>
    <row r="20" spans="2:10" ht="15">
      <c r="B20" s="1"/>
      <c r="C20" s="1" t="s">
        <v>5</v>
      </c>
      <c r="D20" s="1"/>
      <c r="E20" s="1"/>
      <c r="F20" s="1"/>
      <c r="G20" s="1">
        <v>3210</v>
      </c>
    </row>
    <row r="21" spans="2:10" ht="15">
      <c r="B21" s="1"/>
      <c r="C21" s="1"/>
      <c r="D21" s="1"/>
      <c r="E21" s="1"/>
      <c r="F21" s="1"/>
      <c r="G21" s="1"/>
      <c r="J21" s="1"/>
    </row>
    <row r="22" spans="2:10" ht="15">
      <c r="B22" s="1"/>
      <c r="C22" s="1"/>
      <c r="D22" s="1"/>
      <c r="E22" s="1"/>
      <c r="F22" s="1"/>
      <c r="G22" s="1"/>
    </row>
    <row r="23" spans="2:10" ht="15">
      <c r="B23" s="2" t="s">
        <v>11</v>
      </c>
      <c r="C23" s="1"/>
      <c r="D23" s="1"/>
      <c r="E23" s="1"/>
      <c r="F23" s="1"/>
      <c r="G23" s="1"/>
    </row>
    <row r="24" spans="2:10" ht="15">
      <c r="B24" s="1"/>
      <c r="C24" s="1"/>
      <c r="D24" s="1"/>
      <c r="E24" s="1"/>
      <c r="F24" s="1"/>
      <c r="G24" s="1"/>
    </row>
    <row r="25" spans="2:10" ht="15">
      <c r="B25" s="1" t="s">
        <v>7</v>
      </c>
      <c r="D25" s="1"/>
      <c r="E25" s="1"/>
      <c r="G25" s="1">
        <v>6961.5</v>
      </c>
    </row>
    <row r="26" spans="2:10" ht="15">
      <c r="B26" s="1" t="s">
        <v>8</v>
      </c>
      <c r="D26" s="1"/>
      <c r="E26" s="1"/>
      <c r="G26" s="1">
        <v>1123.5</v>
      </c>
    </row>
    <row r="27" spans="2:10" ht="15">
      <c r="B27" s="1"/>
    </row>
    <row r="28" spans="2:10" ht="15">
      <c r="B28" s="1" t="s">
        <v>0</v>
      </c>
      <c r="C28" s="3"/>
      <c r="E28" s="1"/>
      <c r="F28" s="1">
        <v>89.75</v>
      </c>
    </row>
    <row r="29" spans="2:10" ht="15">
      <c r="B29" s="1" t="s">
        <v>1</v>
      </c>
      <c r="C29" s="1"/>
      <c r="D29" s="1"/>
      <c r="E29" s="1"/>
      <c r="F29" s="1">
        <v>685.6</v>
      </c>
    </row>
    <row r="30" spans="2:10" ht="15">
      <c r="B30" s="1" t="s">
        <v>2</v>
      </c>
      <c r="C30" s="3"/>
      <c r="E30" s="1"/>
      <c r="F30" s="1">
        <v>239.88</v>
      </c>
      <c r="G30" s="1"/>
    </row>
    <row r="31" spans="2:10" ht="15">
      <c r="C31" s="1" t="s">
        <v>12</v>
      </c>
      <c r="D31" s="1"/>
      <c r="E31" s="1"/>
      <c r="G31" s="1">
        <f>SUM(F28:F30)</f>
        <v>1015.23</v>
      </c>
    </row>
    <row r="32" spans="2:10" ht="15">
      <c r="G32" s="1"/>
    </row>
    <row r="33" spans="2:7" ht="15">
      <c r="G33" s="1"/>
    </row>
    <row r="34" spans="2:7" ht="15">
      <c r="B34" s="2" t="s">
        <v>15</v>
      </c>
    </row>
    <row r="36" spans="2:7" ht="15">
      <c r="B36" s="1" t="s">
        <v>16</v>
      </c>
      <c r="F36" s="1">
        <v>35700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Lösung Auftrag 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Klaus Roth</dc:creator>
  <cp:lastModifiedBy>Kindermann, Elke</cp:lastModifiedBy>
  <cp:lastPrinted>2023-03-13T20:57:28Z</cp:lastPrinted>
  <dcterms:created xsi:type="dcterms:W3CDTF">2023-03-13T20:30:57Z</dcterms:created>
  <dcterms:modified xsi:type="dcterms:W3CDTF">2024-06-03T13:46:39Z</dcterms:modified>
</cp:coreProperties>
</file>