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checkCompatibility="1"/>
  <mc:AlternateContent xmlns:mc="http://schemas.openxmlformats.org/markup-compatibility/2006">
    <mc:Choice Requires="x15">
      <x15ac:absPath xmlns:x15ac="http://schemas.microsoft.com/office/spreadsheetml/2010/11/ac" url="/Users/iMacBossaller/Library/Mobile Documents/com~apple~CloudDocs/AG BWL digital/BAB Excel/"/>
    </mc:Choice>
  </mc:AlternateContent>
  <xr:revisionPtr revIDLastSave="0" documentId="13_ncr:1_{86D8BE73-922F-AF46-9B17-570352C51D99}" xr6:coauthVersionLast="47" xr6:coauthVersionMax="47" xr10:uidLastSave="{00000000-0000-0000-0000-000000000000}"/>
  <bookViews>
    <workbookView xWindow="0" yWindow="500" windowWidth="25600" windowHeight="28300" xr2:uid="{00000000-000D-0000-FFFF-FFFF00000000}"/>
  </bookViews>
  <sheets>
    <sheet name="vor Änderung" sheetId="1" r:id="rId1"/>
    <sheet name="nach Änderung" sheetId="2" r:id="rId2"/>
  </sheets>
  <calcPr calcId="191028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2" l="1"/>
  <c r="J3" i="2"/>
  <c r="G8" i="2" s="1"/>
  <c r="G9" i="2" s="1"/>
  <c r="B15" i="2" s="1"/>
  <c r="C15" i="2" l="1"/>
  <c r="E8" i="2"/>
  <c r="E9" i="2" s="1"/>
  <c r="B17" i="2" s="1"/>
  <c r="C17" i="2" s="1"/>
  <c r="I8" i="2"/>
  <c r="I9" i="2" s="1"/>
  <c r="B22" i="2" s="1"/>
  <c r="F8" i="2"/>
  <c r="F9" i="2" s="1"/>
  <c r="B19" i="2" s="1"/>
  <c r="C19" i="2" s="1"/>
  <c r="H8" i="2"/>
  <c r="H9" i="2" s="1"/>
  <c r="B21" i="2" s="1"/>
  <c r="J3" i="1"/>
  <c r="I8" i="1" s="1"/>
  <c r="I9" i="1" s="1"/>
  <c r="B22" i="1" s="1"/>
  <c r="C9" i="1"/>
  <c r="B20" i="2" l="1"/>
  <c r="F8" i="1"/>
  <c r="F9" i="1" s="1"/>
  <c r="B19" i="1" s="1"/>
  <c r="C19" i="1" s="1"/>
  <c r="E8" i="1"/>
  <c r="E9" i="1" s="1"/>
  <c r="B17" i="1" s="1"/>
  <c r="C17" i="1" s="1"/>
  <c r="G8" i="1"/>
  <c r="G9" i="1" s="1"/>
  <c r="B15" i="1" s="1"/>
  <c r="C15" i="1" s="1"/>
  <c r="H8" i="1"/>
  <c r="H9" i="1" s="1"/>
  <c r="B21" i="1" s="1"/>
  <c r="B23" i="2" l="1"/>
  <c r="C21" i="2"/>
  <c r="C22" i="2"/>
  <c r="B20" i="1"/>
  <c r="C22" i="1" s="1"/>
  <c r="C21" i="1"/>
  <c r="B23" i="1" l="1"/>
</calcChain>
</file>

<file path=xl/sharedStrings.xml><?xml version="1.0" encoding="utf-8"?>
<sst xmlns="http://schemas.openxmlformats.org/spreadsheetml/2006/main" count="50" uniqueCount="25">
  <si>
    <t>1. BAB</t>
  </si>
  <si>
    <t>Material</t>
  </si>
  <si>
    <t>Fertigung I</t>
  </si>
  <si>
    <t>Fertigung II</t>
  </si>
  <si>
    <t>Verwaltung</t>
  </si>
  <si>
    <t>Vertrieb</t>
  </si>
  <si>
    <t>Fert.Mat.</t>
  </si>
  <si>
    <t>+ MatGK</t>
  </si>
  <si>
    <t>Fert.Löhne I</t>
  </si>
  <si>
    <t>+ FertGK I</t>
  </si>
  <si>
    <t>Fert.Löhne II</t>
  </si>
  <si>
    <t>+ FertGK II</t>
  </si>
  <si>
    <t>+ VerwaltGK</t>
  </si>
  <si>
    <t>+ VertriebsGK</t>
  </si>
  <si>
    <t>= Selbstkosten</t>
  </si>
  <si>
    <t>Herstellkosten</t>
  </si>
  <si>
    <t>Abschreibungen</t>
  </si>
  <si>
    <t>Istkostenrechnung</t>
  </si>
  <si>
    <t>Zahlen der KLR</t>
  </si>
  <si>
    <t>Musterlösung Übungsaufgabe 1 Vollkostenrechnung</t>
  </si>
  <si>
    <t xml:space="preserve">Verteilungsschlüssel AfA (Buchwerte) </t>
  </si>
  <si>
    <t>Kalkulation ZuSchSätze</t>
  </si>
  <si>
    <t>Sume GK ohne Abschreibungen</t>
  </si>
  <si>
    <t>Summe GK mit Abschreibungen</t>
  </si>
  <si>
    <t>Zuschläge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</si>
</sst>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sz val="10"/>
      <color indexed="4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3" fontId="0" fillId="0" borderId="0" xfId="0" applyNumberFormat="1"/>
    <xf numFmtId="0" fontId="2" fillId="0" borderId="1" xfId="0" applyFont="1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quotePrefix="1" applyBorder="1"/>
    <xf numFmtId="0" fontId="2" fillId="0" borderId="0" xfId="0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0" fontId="1" fillId="0" borderId="0" xfId="0" applyFont="1" applyFill="1" applyBorder="1"/>
    <xf numFmtId="0" fontId="0" fillId="0" borderId="0" xfId="0" quotePrefix="1" applyFill="1" applyBorder="1"/>
    <xf numFmtId="2" fontId="0" fillId="0" borderId="0" xfId="0" applyNumberFormat="1" applyFill="1" applyBorder="1"/>
    <xf numFmtId="2" fontId="1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3" fontId="0" fillId="0" borderId="9" xfId="0" applyNumberFormat="1" applyBorder="1"/>
    <xf numFmtId="3" fontId="0" fillId="0" borderId="10" xfId="0" applyNumberFormat="1" applyBorder="1"/>
    <xf numFmtId="3" fontId="0" fillId="0" borderId="11" xfId="0" applyNumberFormat="1" applyBorder="1"/>
    <xf numFmtId="3" fontId="2" fillId="0" borderId="0" xfId="0" applyNumberFormat="1" applyFont="1" applyFill="1" applyBorder="1"/>
    <xf numFmtId="0" fontId="4" fillId="0" borderId="0" xfId="0" applyFont="1" applyFill="1" applyBorder="1"/>
    <xf numFmtId="3" fontId="1" fillId="0" borderId="0" xfId="0" applyNumberFormat="1" applyFont="1" applyFill="1" applyBorder="1"/>
    <xf numFmtId="0" fontId="0" fillId="0" borderId="19" xfId="0" quotePrefix="1" applyBorder="1"/>
    <xf numFmtId="0" fontId="1" fillId="0" borderId="4" xfId="0" applyFont="1" applyFill="1" applyBorder="1"/>
    <xf numFmtId="3" fontId="1" fillId="0" borderId="10" xfId="0" applyNumberFormat="1" applyFont="1" applyFill="1" applyBorder="1"/>
    <xf numFmtId="0" fontId="0" fillId="0" borderId="4" xfId="0" quotePrefix="1" applyFill="1" applyBorder="1"/>
    <xf numFmtId="3" fontId="0" fillId="0" borderId="10" xfId="0" applyNumberFormat="1" applyFill="1" applyBorder="1"/>
    <xf numFmtId="0" fontId="0" fillId="0" borderId="19" xfId="0" quotePrefix="1" applyFill="1" applyBorder="1"/>
    <xf numFmtId="3" fontId="0" fillId="0" borderId="20" xfId="0" applyNumberFormat="1" applyFill="1" applyBorder="1"/>
    <xf numFmtId="0" fontId="1" fillId="0" borderId="22" xfId="0" quotePrefix="1" applyFont="1" applyFill="1" applyBorder="1"/>
    <xf numFmtId="3" fontId="1" fillId="0" borderId="23" xfId="0" applyNumberFormat="1" applyFont="1" applyFill="1" applyBorder="1"/>
    <xf numFmtId="0" fontId="4" fillId="0" borderId="24" xfId="0" applyFont="1" applyFill="1" applyBorder="1"/>
    <xf numFmtId="0" fontId="7" fillId="0" borderId="0" xfId="0" applyFont="1"/>
    <xf numFmtId="0" fontId="1" fillId="0" borderId="0" xfId="0" quotePrefix="1" applyFont="1" applyFill="1" applyBorder="1"/>
    <xf numFmtId="49" fontId="0" fillId="0" borderId="0" xfId="0" quotePrefix="1" applyNumberFormat="1" applyFill="1" applyBorder="1" applyAlignment="1">
      <alignment horizontal="left" vertical="top" wrapText="1"/>
    </xf>
    <xf numFmtId="0" fontId="0" fillId="0" borderId="18" xfId="0" applyFill="1" applyBorder="1"/>
    <xf numFmtId="0" fontId="0" fillId="0" borderId="9" xfId="0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2" borderId="10" xfId="0" applyFill="1" applyBorder="1"/>
    <xf numFmtId="3" fontId="0" fillId="0" borderId="26" xfId="0" applyNumberFormat="1" applyBorder="1"/>
    <xf numFmtId="3" fontId="0" fillId="0" borderId="12" xfId="0" applyNumberFormat="1" applyBorder="1"/>
    <xf numFmtId="164" fontId="8" fillId="0" borderId="11" xfId="0" applyNumberFormat="1" applyFont="1" applyFill="1" applyBorder="1"/>
    <xf numFmtId="164" fontId="8" fillId="0" borderId="21" xfId="0" applyNumberFormat="1" applyFont="1" applyFill="1" applyBorder="1"/>
    <xf numFmtId="0" fontId="6" fillId="2" borderId="10" xfId="0" applyFont="1" applyFill="1" applyBorder="1"/>
    <xf numFmtId="0" fontId="6" fillId="2" borderId="13" xfId="0" applyFont="1" applyFill="1" applyBorder="1"/>
    <xf numFmtId="3" fontId="1" fillId="0" borderId="13" xfId="0" applyNumberFormat="1" applyFont="1" applyFill="1" applyBorder="1"/>
    <xf numFmtId="3" fontId="1" fillId="0" borderId="26" xfId="0" applyNumberFormat="1" applyFont="1" applyFill="1" applyBorder="1"/>
    <xf numFmtId="3" fontId="1" fillId="0" borderId="12" xfId="0" applyNumberFormat="1" applyFont="1" applyFill="1" applyBorder="1"/>
    <xf numFmtId="0" fontId="0" fillId="0" borderId="9" xfId="0" applyFill="1" applyBorder="1"/>
    <xf numFmtId="49" fontId="6" fillId="0" borderId="0" xfId="0" applyNumberFormat="1" applyFont="1" applyFill="1" applyBorder="1" applyAlignment="1">
      <alignment horizontal="left" vertical="top" wrapText="1"/>
    </xf>
    <xf numFmtId="49" fontId="0" fillId="0" borderId="0" xfId="0" applyNumberFormat="1" applyFill="1" applyBorder="1" applyAlignment="1">
      <alignment horizontal="left" vertical="top" wrapText="1"/>
    </xf>
    <xf numFmtId="3" fontId="0" fillId="0" borderId="17" xfId="0" applyNumberFormat="1" applyFill="1" applyBorder="1"/>
    <xf numFmtId="0" fontId="0" fillId="0" borderId="0" xfId="0" applyFill="1"/>
    <xf numFmtId="3" fontId="0" fillId="0" borderId="0" xfId="0" applyNumberFormat="1" applyFill="1"/>
    <xf numFmtId="4" fontId="0" fillId="0" borderId="10" xfId="0" applyNumberFormat="1" applyBorder="1"/>
    <xf numFmtId="4" fontId="0" fillId="0" borderId="9" xfId="0" applyNumberFormat="1" applyBorder="1"/>
    <xf numFmtId="4" fontId="0" fillId="0" borderId="11" xfId="0" applyNumberFormat="1" applyBorder="1"/>
    <xf numFmtId="49" fontId="1" fillId="0" borderId="11" xfId="0" applyNumberFormat="1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</cellXfs>
  <cellStyles count="1">
    <cellStyle name="Standard" xfId="0" builtinId="0"/>
  </cellStyles>
  <dxfs count="3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4"/>
  <sheetViews>
    <sheetView tabSelected="1" zoomScale="170" zoomScaleNormal="170" workbookViewId="0">
      <selection activeCell="F18" sqref="F18"/>
    </sheetView>
  </sheetViews>
  <sheetFormatPr baseColWidth="10" defaultColWidth="10.83203125" defaultRowHeight="13" x14ac:dyDescent="0.15"/>
  <cols>
    <col min="1" max="1" width="16.33203125" customWidth="1"/>
    <col min="2" max="2" width="24.1640625" customWidth="1"/>
    <col min="3" max="3" width="11" customWidth="1"/>
    <col min="4" max="4" width="12.33203125" customWidth="1"/>
    <col min="5" max="5" width="11.1640625" customWidth="1"/>
    <col min="6" max="6" width="11.83203125" bestFit="1" customWidth="1"/>
    <col min="7" max="7" width="15.6640625" customWidth="1"/>
    <col min="8" max="8" width="10.33203125" customWidth="1"/>
    <col min="9" max="9" width="7.33203125" customWidth="1"/>
  </cols>
  <sheetData>
    <row r="1" spans="1:14" ht="19" thickBot="1" x14ac:dyDescent="0.25">
      <c r="A1" s="68" t="s">
        <v>19</v>
      </c>
      <c r="B1" s="69"/>
      <c r="C1" s="69"/>
      <c r="D1" s="69"/>
      <c r="E1" s="69"/>
      <c r="F1" s="69"/>
      <c r="G1" s="69"/>
      <c r="H1" s="69"/>
      <c r="I1" s="69"/>
      <c r="J1" s="70"/>
    </row>
    <row r="3" spans="1:14" x14ac:dyDescent="0.15">
      <c r="A3" s="40" t="s">
        <v>20</v>
      </c>
      <c r="B3" s="40"/>
      <c r="C3" s="40"/>
      <c r="D3" s="40"/>
      <c r="E3" s="20">
        <v>16000</v>
      </c>
      <c r="F3" s="20">
        <v>14000</v>
      </c>
      <c r="G3" s="20">
        <v>8000</v>
      </c>
      <c r="H3" s="20">
        <v>12000</v>
      </c>
      <c r="I3" s="20">
        <v>3500</v>
      </c>
      <c r="J3" s="36">
        <f>SUM(E3:I3)</f>
        <v>53500</v>
      </c>
    </row>
    <row r="4" spans="1:14" ht="14" thickBot="1" x14ac:dyDescent="0.2"/>
    <row r="5" spans="1:14" x14ac:dyDescent="0.15">
      <c r="A5" s="2" t="s">
        <v>0</v>
      </c>
      <c r="B5" s="44"/>
      <c r="C5" s="3" t="s">
        <v>18</v>
      </c>
      <c r="D5" s="4"/>
      <c r="E5" s="43" t="s">
        <v>2</v>
      </c>
      <c r="F5" s="41" t="s">
        <v>3</v>
      </c>
      <c r="G5" s="41" t="s">
        <v>1</v>
      </c>
      <c r="H5" s="41" t="s">
        <v>4</v>
      </c>
      <c r="I5" s="42" t="s">
        <v>5</v>
      </c>
    </row>
    <row r="6" spans="1:14" x14ac:dyDescent="0.15">
      <c r="A6" s="5"/>
      <c r="B6" s="5"/>
      <c r="C6" s="6"/>
      <c r="D6" s="7"/>
      <c r="E6" s="5"/>
      <c r="F6" s="6"/>
      <c r="G6" s="6"/>
      <c r="H6" s="6"/>
      <c r="I6" s="7"/>
    </row>
    <row r="7" spans="1:14" x14ac:dyDescent="0.15">
      <c r="A7" s="5"/>
      <c r="B7" s="50" t="s">
        <v>22</v>
      </c>
      <c r="C7" s="20">
        <v>18900</v>
      </c>
      <c r="D7" s="22"/>
      <c r="E7" s="21">
        <v>8900</v>
      </c>
      <c r="F7" s="20">
        <v>5100</v>
      </c>
      <c r="G7" s="20">
        <v>1700</v>
      </c>
      <c r="H7" s="20">
        <v>1710</v>
      </c>
      <c r="I7" s="22">
        <v>1490</v>
      </c>
      <c r="J7" s="1"/>
      <c r="K7" s="6"/>
      <c r="L7" s="6"/>
      <c r="M7" s="6"/>
    </row>
    <row r="8" spans="1:14" x14ac:dyDescent="0.15">
      <c r="A8" s="5"/>
      <c r="B8" s="45" t="s">
        <v>16</v>
      </c>
      <c r="C8" s="20">
        <v>5500</v>
      </c>
      <c r="D8" s="22"/>
      <c r="E8" s="61">
        <f>$C$8/$J$3*E3</f>
        <v>1644.8598130841121</v>
      </c>
      <c r="F8" s="62">
        <f t="shared" ref="F8:I8" si="0">$C$8/$J$3*F3</f>
        <v>1439.252336448598</v>
      </c>
      <c r="G8" s="62">
        <f t="shared" si="0"/>
        <v>822.42990654205607</v>
      </c>
      <c r="H8" s="62">
        <f t="shared" si="0"/>
        <v>1233.6448598130842</v>
      </c>
      <c r="I8" s="63">
        <f t="shared" si="0"/>
        <v>359.81308411214951</v>
      </c>
      <c r="J8" s="1"/>
      <c r="K8" s="24"/>
      <c r="L8" s="24"/>
      <c r="M8" s="6"/>
    </row>
    <row r="9" spans="1:14" ht="14" thickBot="1" x14ac:dyDescent="0.2">
      <c r="A9" s="5"/>
      <c r="B9" s="51" t="s">
        <v>23</v>
      </c>
      <c r="C9" s="46">
        <f>SUM(C7:C8)</f>
        <v>24400</v>
      </c>
      <c r="D9" s="47"/>
      <c r="E9" s="52">
        <f>SUM(E7:E8)</f>
        <v>10544.859813084113</v>
      </c>
      <c r="F9" s="53">
        <f>SUM(F7:F8)</f>
        <v>6539.2523364485978</v>
      </c>
      <c r="G9" s="53">
        <f>SUM(G7:G8)</f>
        <v>2522.429906542056</v>
      </c>
      <c r="H9" s="53">
        <f>SUM(H7:H8)</f>
        <v>2943.6448598130842</v>
      </c>
      <c r="I9" s="54">
        <f>SUM(I7:I8)</f>
        <v>1849.8130841121495</v>
      </c>
      <c r="J9" s="1"/>
      <c r="K9" s="24"/>
      <c r="L9" s="24"/>
      <c r="M9" s="6"/>
    </row>
    <row r="10" spans="1:14" ht="14" thickBot="1" x14ac:dyDescent="0.2">
      <c r="A10" s="8"/>
      <c r="B10" s="9"/>
      <c r="C10" s="9"/>
      <c r="D10" s="9"/>
      <c r="E10" s="9"/>
      <c r="F10" s="9"/>
      <c r="G10" s="9"/>
      <c r="H10" s="9"/>
      <c r="I10" s="10"/>
      <c r="K10" s="24"/>
      <c r="L10" s="24"/>
      <c r="M10" s="6"/>
    </row>
    <row r="11" spans="1:14" ht="14" thickBot="1" x14ac:dyDescent="0.2">
      <c r="G11" s="16"/>
      <c r="H11" s="14"/>
      <c r="I11" s="13"/>
      <c r="J11" s="14"/>
      <c r="K11" s="14"/>
      <c r="L11" s="14"/>
      <c r="M11" s="14"/>
      <c r="N11" s="13"/>
    </row>
    <row r="12" spans="1:14" x14ac:dyDescent="0.15">
      <c r="A12" s="2" t="s">
        <v>21</v>
      </c>
      <c r="B12" s="66" t="s">
        <v>17</v>
      </c>
      <c r="C12" s="67"/>
      <c r="D12" s="65"/>
      <c r="E12" s="65"/>
      <c r="F12" s="6"/>
      <c r="G12" s="13"/>
      <c r="H12" s="14"/>
      <c r="I12" s="14"/>
      <c r="J12" s="13"/>
      <c r="K12" s="13"/>
      <c r="L12" s="13"/>
      <c r="M12" s="17"/>
      <c r="N12" s="13"/>
    </row>
    <row r="13" spans="1:14" ht="28" customHeight="1" x14ac:dyDescent="0.15">
      <c r="A13" s="5"/>
      <c r="B13" s="55"/>
      <c r="C13" s="64" t="s">
        <v>24</v>
      </c>
      <c r="D13" s="13"/>
      <c r="E13" s="56"/>
      <c r="F13" s="57"/>
      <c r="G13" s="38"/>
      <c r="H13" s="14"/>
      <c r="I13" s="13"/>
      <c r="J13" s="13"/>
      <c r="K13" s="13"/>
      <c r="L13" s="13"/>
      <c r="M13" s="13"/>
      <c r="N13" s="13"/>
    </row>
    <row r="14" spans="1:14" x14ac:dyDescent="0.15">
      <c r="A14" s="5" t="s">
        <v>6</v>
      </c>
      <c r="B14" s="58">
        <v>60000</v>
      </c>
      <c r="C14" s="39"/>
      <c r="D14" s="14"/>
      <c r="E14" s="13"/>
      <c r="F14" s="13"/>
      <c r="G14" s="16"/>
      <c r="H14" s="14"/>
      <c r="I14" s="13"/>
      <c r="J14" s="15"/>
      <c r="K14" s="15"/>
      <c r="L14" s="15"/>
      <c r="M14" s="18"/>
      <c r="N14" s="13"/>
    </row>
    <row r="15" spans="1:14" x14ac:dyDescent="0.15">
      <c r="A15" s="11" t="s">
        <v>7</v>
      </c>
      <c r="B15" s="30">
        <f>G9</f>
        <v>2522.429906542056</v>
      </c>
      <c r="C15" s="48">
        <f>100/B14*B15</f>
        <v>4.20404984423676</v>
      </c>
      <c r="D15" s="14"/>
      <c r="E15" s="13"/>
      <c r="F15" s="14"/>
      <c r="G15" s="16"/>
      <c r="H15" s="14"/>
      <c r="I15" s="13"/>
      <c r="J15" s="13"/>
      <c r="K15" s="13"/>
      <c r="L15" s="13"/>
      <c r="M15" s="13"/>
      <c r="N15" s="13"/>
    </row>
    <row r="16" spans="1:14" x14ac:dyDescent="0.15">
      <c r="A16" s="5" t="s">
        <v>8</v>
      </c>
      <c r="B16" s="30">
        <v>22000</v>
      </c>
      <c r="C16" s="48"/>
      <c r="D16" s="14"/>
      <c r="E16" s="24"/>
      <c r="F16" s="14"/>
      <c r="G16" s="16"/>
      <c r="H16" s="14"/>
      <c r="I16" s="14"/>
      <c r="J16" s="13"/>
      <c r="K16" s="13"/>
      <c r="L16" s="13"/>
      <c r="M16" s="13"/>
      <c r="N16" s="13"/>
    </row>
    <row r="17" spans="1:14" x14ac:dyDescent="0.15">
      <c r="A17" s="11" t="s">
        <v>9</v>
      </c>
      <c r="B17" s="30">
        <f>E9</f>
        <v>10544.859813084113</v>
      </c>
      <c r="C17" s="48">
        <f>100/B16*B17</f>
        <v>47.931180968564149</v>
      </c>
      <c r="D17" s="14"/>
      <c r="E17" s="13"/>
      <c r="F17" s="14"/>
      <c r="G17" s="16"/>
      <c r="H17" s="13"/>
      <c r="I17" s="13"/>
      <c r="J17" s="13"/>
      <c r="K17" s="13"/>
      <c r="L17" s="13"/>
      <c r="M17" s="13"/>
      <c r="N17" s="13"/>
    </row>
    <row r="18" spans="1:14" x14ac:dyDescent="0.15">
      <c r="A18" s="5" t="s">
        <v>10</v>
      </c>
      <c r="B18" s="30">
        <v>14000</v>
      </c>
      <c r="C18" s="48"/>
      <c r="D18" s="14"/>
      <c r="E18" s="24"/>
      <c r="F18" s="14"/>
      <c r="G18" s="16"/>
      <c r="H18" s="13"/>
      <c r="I18" s="13"/>
      <c r="J18" s="13"/>
      <c r="K18" s="13"/>
      <c r="L18" s="13"/>
      <c r="M18" s="13"/>
      <c r="N18" s="13"/>
    </row>
    <row r="19" spans="1:14" ht="14" thickBot="1" x14ac:dyDescent="0.2">
      <c r="A19" s="26" t="s">
        <v>11</v>
      </c>
      <c r="B19" s="32">
        <f>F9</f>
        <v>6539.2523364485978</v>
      </c>
      <c r="C19" s="49">
        <f>100/B18*B19</f>
        <v>46.708945260347129</v>
      </c>
      <c r="D19" s="14"/>
      <c r="E19" s="13"/>
      <c r="F19" s="14"/>
      <c r="G19" s="16"/>
      <c r="H19" s="13"/>
      <c r="I19" s="13"/>
      <c r="J19" s="13"/>
      <c r="K19" s="13"/>
      <c r="L19" s="13"/>
      <c r="M19" s="13"/>
      <c r="N19" s="13"/>
    </row>
    <row r="20" spans="1:14" ht="14" thickTop="1" x14ac:dyDescent="0.15">
      <c r="A20" s="27" t="s">
        <v>15</v>
      </c>
      <c r="B20" s="28">
        <f>SUM(B14:B19)</f>
        <v>115606.54205607477</v>
      </c>
      <c r="C20" s="48"/>
      <c r="D20" s="25"/>
      <c r="E20" s="13"/>
      <c r="F20" s="14"/>
      <c r="G20" s="16"/>
      <c r="H20" s="13"/>
      <c r="I20" s="13"/>
      <c r="J20" s="13"/>
      <c r="K20" s="13"/>
      <c r="L20" s="13"/>
      <c r="M20" s="13"/>
      <c r="N20" s="13"/>
    </row>
    <row r="21" spans="1:14" x14ac:dyDescent="0.15">
      <c r="A21" s="29" t="s">
        <v>12</v>
      </c>
      <c r="B21" s="30">
        <f>H9</f>
        <v>2943.6448598130842</v>
      </c>
      <c r="C21" s="48">
        <f>100/B20*B21</f>
        <v>2.546261489583586</v>
      </c>
      <c r="D21" s="14"/>
      <c r="E21" s="13"/>
      <c r="F21" s="14"/>
      <c r="G21" s="16"/>
      <c r="H21" s="13"/>
      <c r="I21" s="13"/>
      <c r="J21" s="13"/>
      <c r="K21" s="13"/>
      <c r="L21" s="13"/>
      <c r="M21" s="13"/>
      <c r="N21" s="13"/>
    </row>
    <row r="22" spans="1:14" ht="14" thickBot="1" x14ac:dyDescent="0.2">
      <c r="A22" s="31" t="s">
        <v>13</v>
      </c>
      <c r="B22" s="32">
        <f>I9</f>
        <v>1849.8130841121495</v>
      </c>
      <c r="C22" s="49">
        <f>100/B20*B22</f>
        <v>1.6000937760208247</v>
      </c>
      <c r="D22" s="14"/>
      <c r="E22" s="13"/>
      <c r="F22" s="14"/>
      <c r="G22" s="16"/>
      <c r="H22" s="13"/>
      <c r="I22" s="13"/>
      <c r="J22" s="13"/>
      <c r="K22" s="13"/>
      <c r="L22" s="13"/>
      <c r="M22" s="13"/>
      <c r="N22" s="13"/>
    </row>
    <row r="23" spans="1:14" ht="15" thickTop="1" thickBot="1" x14ac:dyDescent="0.2">
      <c r="A23" s="33" t="s">
        <v>14</v>
      </c>
      <c r="B23" s="34">
        <f>SUM(B20:B22)</f>
        <v>120400</v>
      </c>
      <c r="C23" s="35"/>
      <c r="D23" s="25"/>
      <c r="E23" s="13"/>
      <c r="F23" s="13"/>
      <c r="G23" s="16"/>
      <c r="H23" s="13"/>
      <c r="I23" s="13"/>
      <c r="J23" s="13"/>
      <c r="K23" s="13"/>
      <c r="L23" s="13"/>
      <c r="M23" s="16"/>
      <c r="N23" s="13"/>
    </row>
    <row r="24" spans="1:14" x14ac:dyDescent="0.15">
      <c r="B24" s="59"/>
      <c r="C24" s="24"/>
      <c r="D24" s="14"/>
      <c r="E24" s="24"/>
      <c r="F24" s="25"/>
      <c r="G24" s="37"/>
      <c r="H24" s="13"/>
      <c r="I24" s="13"/>
      <c r="J24" s="13"/>
      <c r="K24" s="13"/>
      <c r="L24" s="13"/>
      <c r="M24" s="16"/>
      <c r="N24" s="13"/>
    </row>
    <row r="25" spans="1:14" x14ac:dyDescent="0.15">
      <c r="B25" s="59"/>
      <c r="C25" s="59"/>
      <c r="D25" s="13"/>
      <c r="E25" s="13"/>
      <c r="F25" s="24"/>
      <c r="G25" s="13"/>
      <c r="H25" s="13"/>
      <c r="I25" s="13"/>
      <c r="J25" s="15"/>
      <c r="K25" s="15"/>
      <c r="L25" s="15"/>
      <c r="M25" s="16"/>
      <c r="N25" s="13"/>
    </row>
    <row r="26" spans="1:14" x14ac:dyDescent="0.15">
      <c r="A26" s="13"/>
      <c r="B26" s="60"/>
      <c r="C26" s="59"/>
      <c r="D26" s="13"/>
      <c r="E26" s="13"/>
      <c r="F26" s="13"/>
      <c r="G26" s="13"/>
      <c r="H26" s="6"/>
    </row>
    <row r="27" spans="1:14" x14ac:dyDescent="0.15">
      <c r="A27" s="15"/>
      <c r="B27" s="15"/>
      <c r="C27" s="15"/>
      <c r="D27" s="25"/>
      <c r="E27" s="13"/>
      <c r="F27" s="13"/>
      <c r="G27" s="13"/>
      <c r="H27" s="13"/>
      <c r="I27" s="13"/>
      <c r="J27" s="13"/>
      <c r="K27" s="13"/>
      <c r="L27" s="13"/>
      <c r="M27" s="13"/>
      <c r="N27" s="13"/>
    </row>
    <row r="28" spans="1:14" x14ac:dyDescent="0.15">
      <c r="A28" s="15"/>
      <c r="B28" s="25"/>
      <c r="C28" s="12"/>
      <c r="D28" s="23"/>
      <c r="E28" s="13"/>
      <c r="F28" s="13"/>
      <c r="G28" s="13"/>
      <c r="H28" s="12"/>
      <c r="I28" s="13"/>
      <c r="J28" s="13"/>
      <c r="K28" s="13"/>
      <c r="L28" s="12"/>
      <c r="M28" s="13"/>
      <c r="N28" s="13"/>
    </row>
    <row r="29" spans="1:14" x14ac:dyDescent="0.15">
      <c r="A29" s="13"/>
      <c r="B29" s="13"/>
      <c r="C29" s="13"/>
      <c r="D29" s="24"/>
      <c r="E29" s="13"/>
      <c r="F29" s="13"/>
      <c r="G29" s="19"/>
      <c r="H29" s="13"/>
      <c r="I29" s="13"/>
      <c r="J29" s="13"/>
      <c r="K29" s="13"/>
      <c r="L29" s="13"/>
      <c r="M29" s="13"/>
      <c r="N29" s="13"/>
    </row>
    <row r="30" spans="1:14" x14ac:dyDescent="0.15">
      <c r="A30" s="13"/>
      <c r="B30" s="13"/>
      <c r="C30" s="13"/>
      <c r="D30" s="13"/>
      <c r="E30" s="15"/>
      <c r="F30" s="13"/>
      <c r="G30" s="13"/>
      <c r="H30" s="13"/>
      <c r="I30" s="13"/>
      <c r="J30" s="13"/>
      <c r="K30" s="13"/>
      <c r="L30" s="13"/>
      <c r="M30" s="13"/>
      <c r="N30" s="13"/>
    </row>
    <row r="31" spans="1:14" x14ac:dyDescent="0.1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 x14ac:dyDescent="0.15">
      <c r="A32" s="13"/>
      <c r="B32" s="13"/>
      <c r="C32" s="13"/>
      <c r="D32" s="13"/>
      <c r="E32" s="13"/>
      <c r="F32" s="13"/>
      <c r="G32" s="13"/>
      <c r="H32" s="13"/>
      <c r="I32" s="13"/>
      <c r="J32" s="17"/>
      <c r="K32" s="13"/>
      <c r="L32" s="13"/>
      <c r="M32" s="13"/>
      <c r="N32" s="13"/>
    </row>
    <row r="33" spans="1:14" x14ac:dyDescent="0.15">
      <c r="A33" s="13"/>
      <c r="B33" s="13"/>
      <c r="C33" s="13"/>
      <c r="D33" s="13"/>
      <c r="E33" s="13"/>
      <c r="F33" s="12"/>
      <c r="G33" s="13"/>
      <c r="H33" s="13"/>
      <c r="I33" s="13"/>
      <c r="J33" s="13"/>
      <c r="K33" s="13"/>
      <c r="L33" s="13"/>
      <c r="M33" s="13"/>
      <c r="N33" s="13"/>
    </row>
    <row r="34" spans="1:14" x14ac:dyDescent="0.15">
      <c r="A34" s="13"/>
      <c r="B34" s="13"/>
      <c r="C34" s="13"/>
      <c r="D34" s="13"/>
      <c r="E34" s="13"/>
      <c r="F34" s="12"/>
      <c r="G34" s="13"/>
      <c r="H34" s="13"/>
      <c r="I34" s="13"/>
      <c r="J34" s="13"/>
      <c r="K34" s="13"/>
      <c r="L34" s="13"/>
      <c r="M34" s="14"/>
      <c r="N34" s="13"/>
    </row>
    <row r="35" spans="1:14" x14ac:dyDescent="0.15">
      <c r="A35" s="13"/>
      <c r="B35" s="13"/>
      <c r="C35" s="13"/>
      <c r="D35" s="13"/>
      <c r="E35" s="13"/>
      <c r="F35" s="12"/>
      <c r="G35" s="13"/>
      <c r="H35" s="13"/>
      <c r="I35" s="13"/>
      <c r="J35" s="13"/>
      <c r="K35" s="13"/>
      <c r="L35" s="13"/>
      <c r="M35" s="13"/>
      <c r="N35" s="13"/>
    </row>
    <row r="36" spans="1:14" x14ac:dyDescent="0.15">
      <c r="A36" s="13"/>
      <c r="B36" s="13"/>
      <c r="C36" s="13"/>
      <c r="D36" s="13"/>
      <c r="E36" s="13"/>
      <c r="F36" s="13"/>
      <c r="G36" s="13"/>
      <c r="H36" s="13"/>
      <c r="I36" s="13"/>
      <c r="J36" s="17"/>
      <c r="K36" s="13"/>
      <c r="L36" s="15"/>
      <c r="M36" s="15"/>
      <c r="N36" s="13"/>
    </row>
    <row r="37" spans="1:14" x14ac:dyDescent="0.15">
      <c r="A37" s="13"/>
      <c r="B37" s="13"/>
      <c r="C37" s="13"/>
      <c r="D37" s="13"/>
      <c r="E37" s="13"/>
      <c r="F37" s="13"/>
      <c r="G37" s="13"/>
      <c r="H37" s="13"/>
      <c r="I37" s="13"/>
      <c r="J37" s="17"/>
      <c r="K37" s="13"/>
      <c r="L37" s="13"/>
      <c r="M37" s="13"/>
      <c r="N37" s="13"/>
    </row>
    <row r="38" spans="1:14" x14ac:dyDescent="0.1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14" x14ac:dyDescent="0.1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4" x14ac:dyDescent="0.15">
      <c r="A40" s="13"/>
      <c r="B40" s="13"/>
      <c r="C40" s="13"/>
      <c r="D40" s="13"/>
      <c r="E40" s="13"/>
      <c r="F40" s="12"/>
      <c r="G40" s="13"/>
      <c r="H40" s="15"/>
      <c r="I40" s="15"/>
      <c r="J40" s="15"/>
      <c r="K40" s="13"/>
      <c r="L40" s="13"/>
      <c r="M40" s="13"/>
      <c r="N40" s="13"/>
    </row>
    <row r="41" spans="1:14" x14ac:dyDescent="0.1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1:14" x14ac:dyDescent="0.15">
      <c r="A42" s="13"/>
      <c r="B42" s="13"/>
      <c r="C42" s="13"/>
      <c r="D42" s="13"/>
      <c r="E42" s="13"/>
      <c r="F42" s="12"/>
      <c r="G42" s="13"/>
      <c r="H42" s="13"/>
      <c r="I42" s="13"/>
      <c r="J42" s="13"/>
      <c r="K42" s="13"/>
      <c r="L42" s="13"/>
      <c r="M42" s="13"/>
      <c r="N42" s="13"/>
    </row>
    <row r="43" spans="1:14" x14ac:dyDescent="0.15">
      <c r="A43" s="16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 x14ac:dyDescent="0.1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 x14ac:dyDescent="0.15">
      <c r="A45" s="16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1:14" x14ac:dyDescent="0.1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 x14ac:dyDescent="0.1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1:14" x14ac:dyDescent="0.1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</row>
    <row r="49" spans="1:14" x14ac:dyDescent="0.1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 x14ac:dyDescent="0.1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</row>
    <row r="51" spans="1:14" x14ac:dyDescent="0.1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1:14" x14ac:dyDescent="0.1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</row>
    <row r="53" spans="1:14" x14ac:dyDescent="0.1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</row>
    <row r="54" spans="1:14" x14ac:dyDescent="0.1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</sheetData>
  <mergeCells count="3">
    <mergeCell ref="D12:E12"/>
    <mergeCell ref="B12:C12"/>
    <mergeCell ref="A1:J1"/>
  </mergeCells>
  <phoneticPr fontId="3" type="noConversion"/>
  <conditionalFormatting sqref="G15">
    <cfRule type="cellIs" dxfId="34" priority="24" operator="lessThan">
      <formula>0</formula>
    </cfRule>
  </conditionalFormatting>
  <conditionalFormatting sqref="G17">
    <cfRule type="cellIs" dxfId="33" priority="23" operator="lessThan">
      <formula>0</formula>
    </cfRule>
  </conditionalFormatting>
  <conditionalFormatting sqref="G15:G24">
    <cfRule type="cellIs" dxfId="32" priority="22" operator="lessThan">
      <formula>0</formula>
    </cfRule>
    <cfRule type="containsText" dxfId="31" priority="21" operator="containsText" text="Unterdeckung">
      <formula>NOT(ISERROR(SEARCH("Unterdeckung",G15)))</formula>
    </cfRule>
  </conditionalFormatting>
  <conditionalFormatting sqref="B28">
    <cfRule type="cellIs" dxfId="30" priority="19" operator="lessThan">
      <formula>0</formula>
    </cfRule>
  </conditionalFormatting>
  <conditionalFormatting sqref="F19">
    <cfRule type="cellIs" dxfId="29" priority="14" operator="equal">
      <formula>14</formula>
    </cfRule>
  </conditionalFormatting>
  <conditionalFormatting sqref="C17">
    <cfRule type="cellIs" dxfId="28" priority="13" operator="between">
      <formula>47.9</formula>
      <formula>48</formula>
    </cfRule>
  </conditionalFormatting>
  <conditionalFormatting sqref="E8">
    <cfRule type="cellIs" dxfId="27" priority="12" operator="between">
      <formula>1644.8</formula>
      <formula>1644.9</formula>
    </cfRule>
  </conditionalFormatting>
  <conditionalFormatting sqref="F8">
    <cfRule type="cellIs" dxfId="26" priority="11" operator="between">
      <formula>1439.1</formula>
      <formula>1439.4</formula>
    </cfRule>
  </conditionalFormatting>
  <conditionalFormatting sqref="G8">
    <cfRule type="cellIs" dxfId="25" priority="10" operator="between">
      <formula>822.3</formula>
      <formula>822.5</formula>
    </cfRule>
  </conditionalFormatting>
  <conditionalFormatting sqref="H8">
    <cfRule type="cellIs" dxfId="24" priority="9" operator="between">
      <formula>1233.5</formula>
      <formula>1233.7</formula>
    </cfRule>
  </conditionalFormatting>
  <conditionalFormatting sqref="I8">
    <cfRule type="cellIs" dxfId="23" priority="8" operator="between">
      <formula>359.7</formula>
      <formula>359.9</formula>
    </cfRule>
  </conditionalFormatting>
  <conditionalFormatting sqref="C15">
    <cfRule type="cellIs" dxfId="22" priority="7" operator="between">
      <formula>4.1</formula>
      <formula>4.28</formula>
    </cfRule>
  </conditionalFormatting>
  <conditionalFormatting sqref="C19">
    <cfRule type="cellIs" dxfId="21" priority="6" operator="between">
      <formula>46.5</formula>
      <formula>46.9</formula>
    </cfRule>
  </conditionalFormatting>
  <conditionalFormatting sqref="C21">
    <cfRule type="cellIs" dxfId="20" priority="5" operator="between">
      <formula>2.4</formula>
      <formula>2.7</formula>
    </cfRule>
  </conditionalFormatting>
  <conditionalFormatting sqref="C22">
    <cfRule type="cellIs" dxfId="19" priority="3" operator="between">
      <formula>1.59</formula>
      <formula>1.61</formula>
    </cfRule>
  </conditionalFormatting>
  <conditionalFormatting sqref="B20">
    <cfRule type="cellIs" dxfId="18" priority="2" operator="between">
      <formula>115606</formula>
      <formula>115608</formula>
    </cfRule>
  </conditionalFormatting>
  <conditionalFormatting sqref="B23">
    <cfRule type="cellIs" dxfId="17" priority="1" operator="between">
      <formula>120399</formula>
      <formula>120401</formula>
    </cfRule>
  </conditionalFormatting>
  <pageMargins left="0.79" right="0.79" top="0.59" bottom="0.98" header="0.51" footer="0.51"/>
  <pageSetup paperSize="9" orientation="landscape" horizontalDpi="360" verticalDpi="36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DFEB6-4CF9-A34D-9432-0FE1EFD8A5BA}">
  <dimension ref="A1:J26"/>
  <sheetViews>
    <sheetView zoomScale="170" zoomScaleNormal="170" workbookViewId="0">
      <selection activeCell="C32" sqref="C32"/>
    </sheetView>
  </sheetViews>
  <sheetFormatPr baseColWidth="10" defaultRowHeight="13" x14ac:dyDescent="0.15"/>
  <sheetData>
    <row r="1" spans="1:10" ht="19" thickBot="1" x14ac:dyDescent="0.25">
      <c r="A1" s="68" t="s">
        <v>19</v>
      </c>
      <c r="B1" s="69"/>
      <c r="C1" s="69"/>
      <c r="D1" s="69"/>
      <c r="E1" s="69"/>
      <c r="F1" s="69"/>
      <c r="G1" s="69"/>
      <c r="H1" s="69"/>
      <c r="I1" s="69"/>
      <c r="J1" s="70"/>
    </row>
    <row r="3" spans="1:10" x14ac:dyDescent="0.15">
      <c r="A3" s="40" t="s">
        <v>20</v>
      </c>
      <c r="B3" s="40"/>
      <c r="C3" s="40"/>
      <c r="D3" s="40"/>
      <c r="E3" s="20">
        <v>18000</v>
      </c>
      <c r="F3" s="20">
        <v>14000</v>
      </c>
      <c r="G3" s="20">
        <v>8000</v>
      </c>
      <c r="H3" s="20">
        <v>12000</v>
      </c>
      <c r="I3" s="20">
        <v>3500</v>
      </c>
      <c r="J3" s="36">
        <f>SUM(E3:I3)</f>
        <v>55500</v>
      </c>
    </row>
    <row r="4" spans="1:10" ht="14" thickBot="1" x14ac:dyDescent="0.2"/>
    <row r="5" spans="1:10" x14ac:dyDescent="0.15">
      <c r="A5" s="2" t="s">
        <v>0</v>
      </c>
      <c r="B5" s="44"/>
      <c r="C5" s="3" t="s">
        <v>18</v>
      </c>
      <c r="D5" s="4"/>
      <c r="E5" s="43" t="s">
        <v>2</v>
      </c>
      <c r="F5" s="41" t="s">
        <v>3</v>
      </c>
      <c r="G5" s="41" t="s">
        <v>1</v>
      </c>
      <c r="H5" s="41" t="s">
        <v>4</v>
      </c>
      <c r="I5" s="42" t="s">
        <v>5</v>
      </c>
    </row>
    <row r="6" spans="1:10" x14ac:dyDescent="0.15">
      <c r="A6" s="5"/>
      <c r="B6" s="5"/>
      <c r="C6" s="6"/>
      <c r="D6" s="7"/>
      <c r="E6" s="5"/>
      <c r="F6" s="6"/>
      <c r="G6" s="6"/>
      <c r="H6" s="6"/>
      <c r="I6" s="7"/>
    </row>
    <row r="7" spans="1:10" x14ac:dyDescent="0.15">
      <c r="A7" s="5"/>
      <c r="B7" s="50" t="s">
        <v>22</v>
      </c>
      <c r="C7" s="20">
        <v>18900</v>
      </c>
      <c r="D7" s="22"/>
      <c r="E7" s="21">
        <v>8900</v>
      </c>
      <c r="F7" s="20">
        <v>5100</v>
      </c>
      <c r="G7" s="20">
        <v>1700</v>
      </c>
      <c r="H7" s="20">
        <v>1710</v>
      </c>
      <c r="I7" s="22">
        <v>1490</v>
      </c>
      <c r="J7" s="1"/>
    </row>
    <row r="8" spans="1:10" x14ac:dyDescent="0.15">
      <c r="A8" s="5"/>
      <c r="B8" s="45" t="s">
        <v>16</v>
      </c>
      <c r="C8" s="20">
        <v>5700</v>
      </c>
      <c r="D8" s="22"/>
      <c r="E8" s="61">
        <f>$C$8/$J$3*E3</f>
        <v>1848.6486486486488</v>
      </c>
      <c r="F8" s="62">
        <f t="shared" ref="F8:I8" si="0">$C$8/$J$3*F3</f>
        <v>1437.8378378378379</v>
      </c>
      <c r="G8" s="62">
        <f t="shared" si="0"/>
        <v>821.62162162162167</v>
      </c>
      <c r="H8" s="62">
        <f t="shared" si="0"/>
        <v>1232.4324324324325</v>
      </c>
      <c r="I8" s="63">
        <f t="shared" si="0"/>
        <v>359.45945945945948</v>
      </c>
      <c r="J8" s="1"/>
    </row>
    <row r="9" spans="1:10" ht="14" thickBot="1" x14ac:dyDescent="0.2">
      <c r="A9" s="5"/>
      <c r="B9" s="51" t="s">
        <v>23</v>
      </c>
      <c r="C9" s="46">
        <f>SUM(C7:C8)</f>
        <v>24600</v>
      </c>
      <c r="D9" s="47"/>
      <c r="E9" s="52">
        <f>SUM(E7:E8)</f>
        <v>10748.648648648648</v>
      </c>
      <c r="F9" s="53">
        <f>SUM(F7:F8)</f>
        <v>6537.8378378378384</v>
      </c>
      <c r="G9" s="53">
        <f>SUM(G7:G8)</f>
        <v>2521.6216216216217</v>
      </c>
      <c r="H9" s="53">
        <f>SUM(H7:H8)</f>
        <v>2942.4324324324325</v>
      </c>
      <c r="I9" s="54">
        <f>SUM(I7:I8)</f>
        <v>1849.4594594594596</v>
      </c>
      <c r="J9" s="1"/>
    </row>
    <row r="10" spans="1:10" ht="14" thickBot="1" x14ac:dyDescent="0.2">
      <c r="A10" s="8"/>
      <c r="B10" s="9"/>
      <c r="C10" s="9"/>
      <c r="D10" s="9"/>
      <c r="E10" s="9"/>
      <c r="F10" s="9"/>
      <c r="G10" s="9"/>
      <c r="H10" s="9"/>
      <c r="I10" s="10"/>
    </row>
    <row r="11" spans="1:10" ht="14" thickBot="1" x14ac:dyDescent="0.2">
      <c r="G11" s="16"/>
      <c r="H11" s="14"/>
      <c r="I11" s="13"/>
      <c r="J11" s="14"/>
    </row>
    <row r="12" spans="1:10" x14ac:dyDescent="0.15">
      <c r="A12" s="2" t="s">
        <v>21</v>
      </c>
      <c r="B12" s="66" t="s">
        <v>17</v>
      </c>
      <c r="C12" s="67"/>
      <c r="D12" s="65"/>
      <c r="E12" s="65"/>
      <c r="F12" s="6"/>
      <c r="G12" s="13"/>
      <c r="H12" s="14"/>
      <c r="I12" s="14"/>
      <c r="J12" s="13"/>
    </row>
    <row r="13" spans="1:10" ht="28" x14ac:dyDescent="0.15">
      <c r="A13" s="5"/>
      <c r="B13" s="55"/>
      <c r="C13" s="64" t="s">
        <v>24</v>
      </c>
      <c r="D13" s="13"/>
      <c r="E13" s="56"/>
      <c r="F13" s="57"/>
      <c r="G13" s="38"/>
      <c r="H13" s="14"/>
      <c r="I13" s="13"/>
      <c r="J13" s="13"/>
    </row>
    <row r="14" spans="1:10" x14ac:dyDescent="0.15">
      <c r="A14" s="5" t="s">
        <v>6</v>
      </c>
      <c r="B14" s="58">
        <v>60000</v>
      </c>
      <c r="C14" s="39"/>
      <c r="D14" s="14"/>
      <c r="E14" s="13"/>
      <c r="F14" s="13"/>
      <c r="G14" s="16"/>
      <c r="H14" s="14"/>
      <c r="I14" s="13"/>
      <c r="J14" s="15"/>
    </row>
    <row r="15" spans="1:10" x14ac:dyDescent="0.15">
      <c r="A15" s="11" t="s">
        <v>7</v>
      </c>
      <c r="B15" s="30">
        <f>G9</f>
        <v>2521.6216216216217</v>
      </c>
      <c r="C15" s="48">
        <f>100/B14*B15</f>
        <v>4.2027027027027026</v>
      </c>
      <c r="D15" s="14"/>
      <c r="E15" s="13"/>
      <c r="F15" s="14"/>
      <c r="G15" s="16"/>
      <c r="H15" s="14"/>
      <c r="I15" s="13"/>
      <c r="J15" s="13"/>
    </row>
    <row r="16" spans="1:10" x14ac:dyDescent="0.15">
      <c r="A16" s="5" t="s">
        <v>8</v>
      </c>
      <c r="B16" s="30">
        <v>21600</v>
      </c>
      <c r="C16" s="48"/>
      <c r="D16" s="14"/>
      <c r="E16" s="24"/>
      <c r="F16" s="14"/>
      <c r="G16" s="16"/>
      <c r="H16" s="14"/>
      <c r="I16" s="14"/>
      <c r="J16" s="13"/>
    </row>
    <row r="17" spans="1:10" x14ac:dyDescent="0.15">
      <c r="A17" s="11" t="s">
        <v>9</v>
      </c>
      <c r="B17" s="30">
        <f>E9</f>
        <v>10748.648648648648</v>
      </c>
      <c r="C17" s="48">
        <f>100/B16*B17</f>
        <v>49.762262262262261</v>
      </c>
      <c r="D17" s="14"/>
      <c r="E17" s="13"/>
      <c r="F17" s="14"/>
      <c r="G17" s="16"/>
      <c r="H17" s="13"/>
      <c r="I17" s="13"/>
      <c r="J17" s="13"/>
    </row>
    <row r="18" spans="1:10" x14ac:dyDescent="0.15">
      <c r="A18" s="5" t="s">
        <v>10</v>
      </c>
      <c r="B18" s="30">
        <v>14000</v>
      </c>
      <c r="C18" s="48"/>
      <c r="D18" s="14"/>
      <c r="E18" s="24"/>
      <c r="F18" s="14"/>
      <c r="G18" s="16"/>
      <c r="H18" s="13"/>
      <c r="I18" s="13"/>
      <c r="J18" s="13"/>
    </row>
    <row r="19" spans="1:10" ht="14" thickBot="1" x14ac:dyDescent="0.2">
      <c r="A19" s="26" t="s">
        <v>11</v>
      </c>
      <c r="B19" s="32">
        <f>F9</f>
        <v>6537.8378378378384</v>
      </c>
      <c r="C19" s="49">
        <f>100/B18*B19</f>
        <v>46.698841698841704</v>
      </c>
      <c r="D19" s="14"/>
      <c r="E19" s="13"/>
      <c r="F19" s="14"/>
      <c r="G19" s="16"/>
      <c r="H19" s="13"/>
      <c r="I19" s="13"/>
      <c r="J19" s="13"/>
    </row>
    <row r="20" spans="1:10" ht="14" thickTop="1" x14ac:dyDescent="0.15">
      <c r="A20" s="27" t="s">
        <v>15</v>
      </c>
      <c r="B20" s="28">
        <f>SUM(B14:B19)</f>
        <v>115408.10810810812</v>
      </c>
      <c r="C20" s="48"/>
      <c r="D20" s="25"/>
      <c r="E20" s="13"/>
      <c r="F20" s="14"/>
      <c r="G20" s="16"/>
      <c r="H20" s="13"/>
      <c r="I20" s="13"/>
      <c r="J20" s="13"/>
    </row>
    <row r="21" spans="1:10" x14ac:dyDescent="0.15">
      <c r="A21" s="29" t="s">
        <v>12</v>
      </c>
      <c r="B21" s="30">
        <f>H9</f>
        <v>2942.4324324324325</v>
      </c>
      <c r="C21" s="48">
        <f>100/B20*B21</f>
        <v>2.5495890025994705</v>
      </c>
      <c r="D21" s="14"/>
      <c r="E21" s="13"/>
      <c r="F21" s="14"/>
      <c r="G21" s="16"/>
      <c r="H21" s="13"/>
      <c r="I21" s="13"/>
      <c r="J21" s="13"/>
    </row>
    <row r="22" spans="1:10" ht="14" thickBot="1" x14ac:dyDescent="0.2">
      <c r="A22" s="31" t="s">
        <v>13</v>
      </c>
      <c r="B22" s="32">
        <f>I9</f>
        <v>1849.4594594594596</v>
      </c>
      <c r="C22" s="49">
        <f>100/B20*B22</f>
        <v>1.6025385822346081</v>
      </c>
      <c r="D22" s="14"/>
      <c r="E22" s="13"/>
      <c r="F22" s="14"/>
      <c r="G22" s="16"/>
      <c r="H22" s="13"/>
      <c r="I22" s="13"/>
      <c r="J22" s="13"/>
    </row>
    <row r="23" spans="1:10" ht="15" thickTop="1" thickBot="1" x14ac:dyDescent="0.2">
      <c r="A23" s="33" t="s">
        <v>14</v>
      </c>
      <c r="B23" s="34">
        <f>SUM(B20:B22)</f>
        <v>120200</v>
      </c>
      <c r="C23" s="35"/>
      <c r="D23" s="25"/>
      <c r="E23" s="13"/>
      <c r="F23" s="13"/>
      <c r="G23" s="16"/>
      <c r="H23" s="13"/>
      <c r="I23" s="13"/>
      <c r="J23" s="13"/>
    </row>
    <row r="24" spans="1:10" x14ac:dyDescent="0.15">
      <c r="B24" s="59"/>
      <c r="C24" s="24"/>
      <c r="D24" s="14"/>
      <c r="E24" s="24"/>
      <c r="F24" s="25"/>
      <c r="G24" s="37"/>
      <c r="H24" s="13"/>
      <c r="I24" s="13"/>
      <c r="J24" s="13"/>
    </row>
    <row r="25" spans="1:10" x14ac:dyDescent="0.15">
      <c r="B25" s="59"/>
      <c r="C25" s="59"/>
      <c r="D25" s="13"/>
      <c r="E25" s="13"/>
      <c r="F25" s="24"/>
      <c r="G25" s="13"/>
      <c r="H25" s="13"/>
      <c r="I25" s="13"/>
      <c r="J25" s="15"/>
    </row>
    <row r="26" spans="1:10" x14ac:dyDescent="0.15">
      <c r="A26" s="13"/>
      <c r="B26" s="60"/>
      <c r="C26" s="59"/>
      <c r="D26" s="13"/>
      <c r="E26" s="13"/>
      <c r="F26" s="13"/>
      <c r="G26" s="13"/>
      <c r="H26" s="6"/>
    </row>
  </sheetData>
  <mergeCells count="3">
    <mergeCell ref="A1:J1"/>
    <mergeCell ref="B12:C12"/>
    <mergeCell ref="D12:E12"/>
  </mergeCells>
  <conditionalFormatting sqref="G15">
    <cfRule type="cellIs" dxfId="16" priority="17" operator="lessThan">
      <formula>0</formula>
    </cfRule>
  </conditionalFormatting>
  <conditionalFormatting sqref="G17">
    <cfRule type="cellIs" dxfId="15" priority="16" operator="lessThan">
      <formula>0</formula>
    </cfRule>
  </conditionalFormatting>
  <conditionalFormatting sqref="G15:G24">
    <cfRule type="containsText" dxfId="14" priority="14" operator="containsText" text="Unterdeckung">
      <formula>NOT(ISERROR(SEARCH("Unterdeckung",G15)))</formula>
    </cfRule>
    <cfRule type="cellIs" dxfId="13" priority="15" operator="lessThan">
      <formula>0</formula>
    </cfRule>
  </conditionalFormatting>
  <conditionalFormatting sqref="F19">
    <cfRule type="cellIs" dxfId="12" priority="13" operator="equal">
      <formula>14</formula>
    </cfRule>
  </conditionalFormatting>
  <conditionalFormatting sqref="C17">
    <cfRule type="cellIs" dxfId="11" priority="12" operator="between">
      <formula>47.9</formula>
      <formula>48</formula>
    </cfRule>
  </conditionalFormatting>
  <conditionalFormatting sqref="E8">
    <cfRule type="cellIs" dxfId="10" priority="11" operator="between">
      <formula>1644.8</formula>
      <formula>1644.9</formula>
    </cfRule>
  </conditionalFormatting>
  <conditionalFormatting sqref="F8">
    <cfRule type="cellIs" dxfId="9" priority="10" operator="between">
      <formula>1439.1</formula>
      <formula>1439.4</formula>
    </cfRule>
  </conditionalFormatting>
  <conditionalFormatting sqref="G8">
    <cfRule type="cellIs" dxfId="8" priority="9" operator="between">
      <formula>822.3</formula>
      <formula>822.5</formula>
    </cfRule>
  </conditionalFormatting>
  <conditionalFormatting sqref="H8">
    <cfRule type="cellIs" dxfId="7" priority="8" operator="between">
      <formula>1233.5</formula>
      <formula>1233.7</formula>
    </cfRule>
  </conditionalFormatting>
  <conditionalFormatting sqref="I8">
    <cfRule type="cellIs" dxfId="6" priority="7" operator="between">
      <formula>359.7</formula>
      <formula>359.9</formula>
    </cfRule>
  </conditionalFormatting>
  <conditionalFormatting sqref="C15">
    <cfRule type="cellIs" dxfId="5" priority="6" operator="between">
      <formula>4.1</formula>
      <formula>4.28</formula>
    </cfRule>
  </conditionalFormatting>
  <conditionalFormatting sqref="C19">
    <cfRule type="cellIs" dxfId="4" priority="5" operator="between">
      <formula>46.5</formula>
      <formula>46.9</formula>
    </cfRule>
  </conditionalFormatting>
  <conditionalFormatting sqref="C21">
    <cfRule type="cellIs" dxfId="3" priority="4" operator="between">
      <formula>2.4</formula>
      <formula>2.7</formula>
    </cfRule>
  </conditionalFormatting>
  <conditionalFormatting sqref="C22">
    <cfRule type="cellIs" dxfId="2" priority="3" operator="between">
      <formula>1.59</formula>
      <formula>1.61</formula>
    </cfRule>
  </conditionalFormatting>
  <conditionalFormatting sqref="B20">
    <cfRule type="cellIs" dxfId="1" priority="2" operator="between">
      <formula>115606</formula>
      <formula>115608</formula>
    </cfRule>
  </conditionalFormatting>
  <conditionalFormatting sqref="B23">
    <cfRule type="cellIs" dxfId="0" priority="1" operator="between">
      <formula>120399</formula>
      <formula>120401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 Änderung</vt:lpstr>
      <vt:lpstr>nach Änderung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Chris Boss</cp:lastModifiedBy>
  <cp:lastPrinted>2017-01-30T16:06:34Z</cp:lastPrinted>
  <dcterms:created xsi:type="dcterms:W3CDTF">2004-04-23T07:28:10Z</dcterms:created>
  <dcterms:modified xsi:type="dcterms:W3CDTF">2021-06-21T17:00:15Z</dcterms:modified>
  <cp:category/>
</cp:coreProperties>
</file>